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Документ!$A$4:$B$27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E27" i="2" l="1"/>
  <c r="F27" i="2"/>
  <c r="D27" i="2"/>
  <c r="C27" i="2"/>
  <c r="G7" i="2" l="1"/>
  <c r="J8" i="2" l="1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6" i="2"/>
  <c r="J27" i="2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8" i="2"/>
  <c r="G9" i="2"/>
  <c r="G10" i="2"/>
  <c r="G11" i="2"/>
  <c r="G12" i="2"/>
  <c r="G13" i="2"/>
  <c r="G14" i="2"/>
  <c r="G6" i="2"/>
</calcChain>
</file>

<file path=xl/sharedStrings.xml><?xml version="1.0" encoding="utf-8"?>
<sst xmlns="http://schemas.openxmlformats.org/spreadsheetml/2006/main" count="53" uniqueCount="53">
  <si>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</si>
  <si>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</si>
  <si>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</si>
  <si>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</si>
  <si>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</si>
  <si>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</si>
  <si>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</si>
  <si>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</si>
  <si>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</si>
  <si>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</si>
  <si>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</si>
  <si>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</si>
  <si>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</si>
  <si>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</si>
  <si>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</si>
  <si>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</si>
  <si>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</si>
  <si>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</si>
  <si>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</si>
  <si>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</si>
  <si>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</si>
  <si>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</si>
  <si>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</si>
  <si>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</si>
  <si>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</si>
  <si>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</si>
  <si>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</si>
  <si>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</si>
  <si>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</si>
  <si>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</si>
  <si>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</si>
  <si>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</si>
  <si>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</si>
  <si>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</si>
  <si>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</si>
  <si>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</si>
  <si>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</si>
  <si>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</si>
  <si>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</si>
  <si>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</si>
  <si>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</si>
  <si>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</si>
  <si>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</si>
  <si>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</si>
  <si>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</si>
  <si>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</si>
  <si>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2025 года в сравнении с соответствующим периодом 2024 года</t>
  </si>
  <si>
    <t>Кассовое исполнение                                                               за 1 квартал                                                                         2024 года</t>
  </si>
  <si>
    <t>Кассовое исполнение                                                               за 1 квартал                                                                     2025 года</t>
  </si>
  <si>
    <t>Темп изменений 2025 года к соответствующему периоду 2024 года, %</t>
  </si>
  <si>
    <t>Бюджетные ассигнования, утвержденные сводной бюджетной росписью с учетом изменений                                                                             на 2025 год</t>
  </si>
  <si>
    <t>Бюджетные ассигнования, утвержденные законом о бюджете на 2025 год</t>
  </si>
  <si>
    <t>Процент исполнения к сводной бюджетной росписи с учетом изменений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</si>
</sst>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6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</cellXfs>
  <cellStyles count="54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12" xfId="46"/>
    <cellStyle name="Обычный 13" xfId="47"/>
    <cellStyle name="Обычный 14" xfId="48"/>
    <cellStyle name="Обычный 15" xfId="49"/>
    <cellStyle name="Обычный 16" xfId="50"/>
    <cellStyle name="Обычный 17" xfId="53"/>
    <cellStyle name="Обычный 18" xfId="52"/>
    <cellStyle name="Обычный 19" xfId="51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view="pageBreakPreview" zoomScaleNormal="100" zoomScaleSheetLayoutView="100" workbookViewId="0">
      <selection activeCell="G6" sqref="G6"/>
    </sheetView>
  </sheetViews>
  <sheetFormatPr defaultRowHeight="15.6" x14ac:dyDescent="0.3"/>
  <cols>
    <col min="1" max="1" width="58" style="2" customWidth="1"/>
    <col min="2" max="2" width="4.44140625" style="2" customWidth="1"/>
    <col min="3" max="3" width="18.33203125" style="2" customWidth="1"/>
    <col min="4" max="4" width="19.2187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.6" customHeight="1" x14ac:dyDescent="0.3">
      <c r="A2" s="30"/>
      <c r="B2" s="31"/>
      <c r="C2" s="31"/>
      <c r="D2" s="31"/>
      <c r="E2" s="31"/>
      <c r="F2" s="31"/>
      <c r="G2" s="31"/>
      <c r="H2" s="3"/>
      <c r="I2" s="3"/>
    </row>
    <row r="3" spans="1:10" x14ac:dyDescent="0.3">
      <c r="A3" s="35" t="s">
        <v>42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58.2" customHeight="1" x14ac:dyDescent="0.3">
      <c r="A4" s="25" t="s">
        <v>0</v>
      </c>
      <c r="B4" s="32" t="s">
        <v>1</v>
      </c>
      <c r="C4" s="25" t="s">
        <v>47</v>
      </c>
      <c r="D4" s="25" t="s">
        <v>51</v>
      </c>
      <c r="E4" s="25" t="s">
        <v>50</v>
      </c>
      <c r="F4" s="25" t="s">
        <v>48</v>
      </c>
      <c r="G4" s="28" t="s">
        <v>52</v>
      </c>
      <c r="H4" s="10"/>
      <c r="I4" s="10"/>
      <c r="J4" s="25" t="s">
        <v>49</v>
      </c>
    </row>
    <row r="5" spans="1:10" ht="78.599999999999994" customHeight="1" x14ac:dyDescent="0.3">
      <c r="A5" s="29"/>
      <c r="B5" s="33"/>
      <c r="C5" s="26"/>
      <c r="D5" s="26"/>
      <c r="E5" s="26"/>
      <c r="F5" s="26"/>
      <c r="G5" s="28"/>
      <c r="H5" s="10"/>
      <c r="I5" s="10"/>
      <c r="J5" s="26"/>
    </row>
    <row r="6" spans="1:10" ht="93.6" x14ac:dyDescent="0.3">
      <c r="A6" s="6" t="s">
        <v>2</v>
      </c>
      <c r="B6" s="6" t="s">
        <v>3</v>
      </c>
      <c r="C6" s="20">
        <v>183798062.81999999</v>
      </c>
      <c r="D6" s="17">
        <v>1487896430.1199999</v>
      </c>
      <c r="E6" s="18">
        <v>1500496430.1199999</v>
      </c>
      <c r="F6" s="18">
        <v>233915751.94</v>
      </c>
      <c r="G6" s="7">
        <f>F6/E6*100</f>
        <v>15.589224155721112</v>
      </c>
      <c r="H6" s="10"/>
      <c r="I6" s="11"/>
      <c r="J6" s="7">
        <f>F6/C6*100</f>
        <v>127.26780051489554</v>
      </c>
    </row>
    <row r="7" spans="1:10" ht="46.8" x14ac:dyDescent="0.3">
      <c r="A7" s="6" t="s">
        <v>45</v>
      </c>
      <c r="B7" s="14" t="s">
        <v>44</v>
      </c>
      <c r="C7" s="20">
        <v>0</v>
      </c>
      <c r="D7" s="17">
        <v>161131170.22</v>
      </c>
      <c r="E7" s="18">
        <v>161131170.22</v>
      </c>
      <c r="F7" s="18">
        <v>0</v>
      </c>
      <c r="G7" s="15">
        <f>F7/E7*100</f>
        <v>0</v>
      </c>
      <c r="H7" s="10"/>
      <c r="I7" s="11"/>
      <c r="J7" s="16"/>
    </row>
    <row r="8" spans="1:10" ht="31.2" x14ac:dyDescent="0.3">
      <c r="A8" s="6" t="s">
        <v>11</v>
      </c>
      <c r="B8" s="6" t="s">
        <v>12</v>
      </c>
      <c r="C8" s="20">
        <v>2511515.15</v>
      </c>
      <c r="D8" s="17">
        <v>467294555.06999999</v>
      </c>
      <c r="E8" s="18">
        <v>467294555.06999999</v>
      </c>
      <c r="F8" s="18">
        <v>143636301.53</v>
      </c>
      <c r="G8" s="7">
        <f t="shared" ref="G8:G9" si="0">F8/E8*100</f>
        <v>30.737850456760302</v>
      </c>
      <c r="H8" s="10"/>
      <c r="I8" s="11"/>
      <c r="J8" s="7">
        <f t="shared" ref="J8:J27" si="1">F8/C8*100</f>
        <v>5719.1094996978227</v>
      </c>
    </row>
    <row r="9" spans="1:10" ht="31.2" x14ac:dyDescent="0.3">
      <c r="A9" s="6" t="s">
        <v>13</v>
      </c>
      <c r="B9" s="6" t="s">
        <v>14</v>
      </c>
      <c r="C9" s="20">
        <v>14000789.369999999</v>
      </c>
      <c r="D9" s="17">
        <v>1114395734.3599999</v>
      </c>
      <c r="E9" s="18">
        <v>1110990970.8</v>
      </c>
      <c r="F9" s="18">
        <v>13745114.91</v>
      </c>
      <c r="G9" s="7">
        <f t="shared" si="0"/>
        <v>1.2371941150973034</v>
      </c>
      <c r="H9" s="10"/>
      <c r="I9" s="11"/>
      <c r="J9" s="7">
        <f t="shared" si="1"/>
        <v>98.173856821617207</v>
      </c>
    </row>
    <row r="10" spans="1:10" x14ac:dyDescent="0.3">
      <c r="A10" s="6" t="s">
        <v>16</v>
      </c>
      <c r="B10" s="6" t="s">
        <v>4</v>
      </c>
      <c r="C10" s="20">
        <v>81276457.859999999</v>
      </c>
      <c r="D10" s="17">
        <v>535945589.5</v>
      </c>
      <c r="E10" s="18">
        <v>535945589.5</v>
      </c>
      <c r="F10" s="18">
        <v>56471799.289999999</v>
      </c>
      <c r="G10" s="7">
        <f t="shared" ref="G10" si="2">F10/E10*100</f>
        <v>10.536853067992269</v>
      </c>
      <c r="H10" s="10"/>
      <c r="I10" s="11"/>
      <c r="J10" s="7">
        <f t="shared" si="1"/>
        <v>69.481127471467303</v>
      </c>
    </row>
    <row r="11" spans="1:10" ht="34.200000000000003" customHeight="1" x14ac:dyDescent="0.3">
      <c r="A11" s="6" t="s">
        <v>17</v>
      </c>
      <c r="B11" s="6" t="s">
        <v>5</v>
      </c>
      <c r="C11" s="20">
        <v>65025998.670000002</v>
      </c>
      <c r="D11" s="17">
        <v>1749988072.6900001</v>
      </c>
      <c r="E11" s="18">
        <v>1749988072.6900001</v>
      </c>
      <c r="F11" s="18">
        <v>328050699.11000001</v>
      </c>
      <c r="G11" s="7">
        <f t="shared" ref="G11" si="3">F11/E11*100</f>
        <v>18.745881999397618</v>
      </c>
      <c r="H11" s="10"/>
      <c r="I11" s="11"/>
      <c r="J11" s="7">
        <f t="shared" si="1"/>
        <v>504.49159693005601</v>
      </c>
    </row>
    <row r="12" spans="1:10" ht="31.2" x14ac:dyDescent="0.3">
      <c r="A12" s="6" t="s">
        <v>18</v>
      </c>
      <c r="B12" s="6" t="s">
        <v>19</v>
      </c>
      <c r="C12" s="20">
        <v>0</v>
      </c>
      <c r="D12" s="17">
        <v>512291410</v>
      </c>
      <c r="E12" s="18">
        <v>512291410</v>
      </c>
      <c r="F12" s="18">
        <v>0</v>
      </c>
      <c r="G12" s="7">
        <f t="shared" ref="G12:G13" si="4">F12/E12*100</f>
        <v>0</v>
      </c>
      <c r="H12" s="10"/>
      <c r="I12" s="11"/>
      <c r="J12" s="19"/>
    </row>
    <row r="13" spans="1:10" x14ac:dyDescent="0.3">
      <c r="A13" s="6" t="s">
        <v>20</v>
      </c>
      <c r="B13" s="6" t="s">
        <v>6</v>
      </c>
      <c r="C13" s="20">
        <v>3523710524.5</v>
      </c>
      <c r="D13" s="17">
        <v>18281892461.880001</v>
      </c>
      <c r="E13" s="18">
        <v>18304296158</v>
      </c>
      <c r="F13" s="18">
        <v>4581517546.3500004</v>
      </c>
      <c r="G13" s="7">
        <f t="shared" si="4"/>
        <v>25.02973895747213</v>
      </c>
      <c r="H13" s="10"/>
      <c r="I13" s="11"/>
      <c r="J13" s="7">
        <f t="shared" si="1"/>
        <v>130.01969130253963</v>
      </c>
    </row>
    <row r="14" spans="1:10" x14ac:dyDescent="0.3">
      <c r="A14" s="6" t="s">
        <v>23</v>
      </c>
      <c r="B14" s="6" t="s">
        <v>7</v>
      </c>
      <c r="C14" s="20">
        <v>255556908.81</v>
      </c>
      <c r="D14" s="17">
        <v>1800138340.52</v>
      </c>
      <c r="E14" s="18">
        <v>1922002140.52</v>
      </c>
      <c r="F14" s="18">
        <v>348374016.88999999</v>
      </c>
      <c r="G14" s="7">
        <f t="shared" ref="G14" si="5">F14/E14*100</f>
        <v>18.125579027489895</v>
      </c>
      <c r="H14" s="10"/>
      <c r="I14" s="11"/>
      <c r="J14" s="7">
        <f t="shared" si="1"/>
        <v>136.31954561987877</v>
      </c>
    </row>
    <row r="15" spans="1:10" x14ac:dyDescent="0.3">
      <c r="A15" s="6" t="s">
        <v>24</v>
      </c>
      <c r="B15" s="6" t="s">
        <v>21</v>
      </c>
      <c r="C15" s="20">
        <v>3917815768.3499999</v>
      </c>
      <c r="D15" s="17">
        <v>26579737545.279999</v>
      </c>
      <c r="E15" s="18">
        <v>26691177345.279999</v>
      </c>
      <c r="F15" s="18">
        <v>4712609332.79</v>
      </c>
      <c r="G15" s="7">
        <f t="shared" ref="G15" si="6">F15/E15*100</f>
        <v>17.656056425788826</v>
      </c>
      <c r="H15" s="10"/>
      <c r="I15" s="11"/>
      <c r="J15" s="7">
        <f t="shared" si="1"/>
        <v>120.28664979248704</v>
      </c>
    </row>
    <row r="16" spans="1:10" ht="46.8" x14ac:dyDescent="0.3">
      <c r="A16" s="6" t="s">
        <v>25</v>
      </c>
      <c r="B16" s="6" t="s">
        <v>8</v>
      </c>
      <c r="C16" s="20">
        <v>585533227.98000002</v>
      </c>
      <c r="D16" s="17">
        <v>6282217737.1599998</v>
      </c>
      <c r="E16" s="18">
        <v>6282217737.1599998</v>
      </c>
      <c r="F16" s="18">
        <v>132675477.64</v>
      </c>
      <c r="G16" s="7">
        <f t="shared" ref="G16" si="7">F16/E16*100</f>
        <v>2.1119210315683605</v>
      </c>
      <c r="H16" s="10"/>
      <c r="I16" s="11"/>
      <c r="J16" s="7">
        <f t="shared" si="1"/>
        <v>22.658915207546819</v>
      </c>
    </row>
    <row r="17" spans="1:10" ht="31.2" x14ac:dyDescent="0.3">
      <c r="A17" s="6" t="s">
        <v>26</v>
      </c>
      <c r="B17" s="6" t="s">
        <v>22</v>
      </c>
      <c r="C17" s="20">
        <v>947317507.04999995</v>
      </c>
      <c r="D17" s="17">
        <v>4277237575.4000001</v>
      </c>
      <c r="E17" s="18">
        <v>4277237575.4000001</v>
      </c>
      <c r="F17" s="18">
        <v>987627030.54999995</v>
      </c>
      <c r="G17" s="7">
        <f t="shared" ref="G17" si="8">F17/E17*100</f>
        <v>23.090300997779828</v>
      </c>
      <c r="H17" s="10"/>
      <c r="I17" s="11"/>
      <c r="J17" s="7">
        <f t="shared" si="1"/>
        <v>104.25512282840906</v>
      </c>
    </row>
    <row r="18" spans="1:10" ht="46.8" x14ac:dyDescent="0.3">
      <c r="A18" s="6" t="s">
        <v>27</v>
      </c>
      <c r="B18" s="6" t="s">
        <v>28</v>
      </c>
      <c r="C18" s="20">
        <v>1308606428.1099999</v>
      </c>
      <c r="D18" s="17">
        <v>11041926401.82</v>
      </c>
      <c r="E18" s="18">
        <v>11041926401.82</v>
      </c>
      <c r="F18" s="18">
        <v>1381885471.47</v>
      </c>
      <c r="G18" s="7">
        <f t="shared" ref="G18" si="9">F18/E18*100</f>
        <v>12.514894785408359</v>
      </c>
      <c r="H18" s="10"/>
      <c r="I18" s="11"/>
      <c r="J18" s="7">
        <f t="shared" si="1"/>
        <v>105.59977712059964</v>
      </c>
    </row>
    <row r="19" spans="1:10" ht="31.2" x14ac:dyDescent="0.3">
      <c r="A19" s="6" t="s">
        <v>29</v>
      </c>
      <c r="B19" s="6" t="s">
        <v>10</v>
      </c>
      <c r="C19" s="22">
        <v>2608623378.1399999</v>
      </c>
      <c r="D19" s="17">
        <v>15062374528.200001</v>
      </c>
      <c r="E19" s="18">
        <v>15352553928.200001</v>
      </c>
      <c r="F19" s="18">
        <v>3323058608.3600001</v>
      </c>
      <c r="G19" s="7">
        <f t="shared" ref="G19" si="10">F19/E19*100</f>
        <v>21.644988995974884</v>
      </c>
      <c r="H19" s="10"/>
      <c r="I19" s="11"/>
      <c r="J19" s="7">
        <f t="shared" si="1"/>
        <v>127.38744259546606</v>
      </c>
    </row>
    <row r="20" spans="1:10" x14ac:dyDescent="0.3">
      <c r="A20" s="6" t="s">
        <v>30</v>
      </c>
      <c r="B20" s="6" t="s">
        <v>9</v>
      </c>
      <c r="C20" s="22">
        <v>2800013</v>
      </c>
      <c r="D20" s="17">
        <v>38484437.649999999</v>
      </c>
      <c r="E20" s="18">
        <v>38484437.649999999</v>
      </c>
      <c r="F20" s="18">
        <v>1547954.52</v>
      </c>
      <c r="G20" s="7">
        <f t="shared" ref="G20" si="11">F20/E20*100</f>
        <v>4.022286967209979</v>
      </c>
      <c r="H20" s="10"/>
      <c r="I20" s="11"/>
      <c r="J20" s="7">
        <f t="shared" si="1"/>
        <v>55.283833325059561</v>
      </c>
    </row>
    <row r="21" spans="1:10" ht="31.2" x14ac:dyDescent="0.3">
      <c r="A21" s="6" t="s">
        <v>31</v>
      </c>
      <c r="B21" s="6" t="s">
        <v>32</v>
      </c>
      <c r="C21" s="22">
        <v>326087247.82999998</v>
      </c>
      <c r="D21" s="17">
        <v>4396121953.6899996</v>
      </c>
      <c r="E21" s="18">
        <v>4396121953.6899996</v>
      </c>
      <c r="F21" s="18">
        <v>602827230.22000003</v>
      </c>
      <c r="G21" s="7">
        <f t="shared" ref="G21" si="12">F21/E21*100</f>
        <v>13.71270489241094</v>
      </c>
      <c r="H21" s="10"/>
      <c r="I21" s="11"/>
      <c r="J21" s="7">
        <f t="shared" si="1"/>
        <v>184.86685211752706</v>
      </c>
    </row>
    <row r="22" spans="1:10" ht="46.8" x14ac:dyDescent="0.3">
      <c r="A22" s="6" t="s">
        <v>33</v>
      </c>
      <c r="B22" s="6" t="s">
        <v>15</v>
      </c>
      <c r="C22" s="22">
        <v>98970309.439999998</v>
      </c>
      <c r="D22" s="17">
        <v>585915783.46000004</v>
      </c>
      <c r="E22" s="18">
        <v>585915783.46000004</v>
      </c>
      <c r="F22" s="18">
        <v>87874110.200000003</v>
      </c>
      <c r="G22" s="7">
        <f t="shared" ref="G22" si="13">F22/E22*100</f>
        <v>14.997737333696371</v>
      </c>
      <c r="H22" s="10"/>
      <c r="I22" s="11"/>
      <c r="J22" s="7">
        <f t="shared" si="1"/>
        <v>88.788355515118425</v>
      </c>
    </row>
    <row r="23" spans="1:10" x14ac:dyDescent="0.3">
      <c r="A23" s="6" t="s">
        <v>34</v>
      </c>
      <c r="B23" s="6" t="s">
        <v>35</v>
      </c>
      <c r="C23" s="22">
        <v>194385534.61000001</v>
      </c>
      <c r="D23" s="17">
        <v>759112534.89999998</v>
      </c>
      <c r="E23" s="18">
        <v>759112534.89999998</v>
      </c>
      <c r="F23" s="18">
        <v>121862219.3</v>
      </c>
      <c r="G23" s="7">
        <f t="shared" ref="G23:G24" si="14">F23/E23*100</f>
        <v>16.053248194097236</v>
      </c>
      <c r="H23" s="10"/>
      <c r="I23" s="11"/>
      <c r="J23" s="7">
        <f t="shared" si="1"/>
        <v>62.690991664834961</v>
      </c>
    </row>
    <row r="24" spans="1:10" ht="31.2" x14ac:dyDescent="0.3">
      <c r="A24" s="6" t="s">
        <v>36</v>
      </c>
      <c r="B24" s="6" t="s">
        <v>37</v>
      </c>
      <c r="C24" s="22">
        <v>550602295.67999995</v>
      </c>
      <c r="D24" s="17">
        <v>1965575601.3699999</v>
      </c>
      <c r="E24" s="18">
        <v>2026192601.3699999</v>
      </c>
      <c r="F24" s="18">
        <v>222586635.44999999</v>
      </c>
      <c r="G24" s="7">
        <f t="shared" si="14"/>
        <v>10.985462847880264</v>
      </c>
      <c r="H24" s="10"/>
      <c r="I24" s="11"/>
      <c r="J24" s="7">
        <f t="shared" si="1"/>
        <v>40.426027496871043</v>
      </c>
    </row>
    <row r="25" spans="1:10" ht="31.2" x14ac:dyDescent="0.3">
      <c r="A25" s="6" t="s">
        <v>38</v>
      </c>
      <c r="B25" s="6" t="s">
        <v>39</v>
      </c>
      <c r="C25" s="22">
        <v>125784897.86</v>
      </c>
      <c r="D25" s="17">
        <v>473157891.60000002</v>
      </c>
      <c r="E25" s="18">
        <v>473127891.60000002</v>
      </c>
      <c r="F25" s="18">
        <v>98859714.140000001</v>
      </c>
      <c r="G25" s="7">
        <f t="shared" ref="G25" si="15">F25/E25*100</f>
        <v>20.894924162192428</v>
      </c>
      <c r="H25" s="10"/>
      <c r="I25" s="11"/>
      <c r="J25" s="7">
        <f t="shared" si="1"/>
        <v>78.594263557801654</v>
      </c>
    </row>
    <row r="26" spans="1:10" x14ac:dyDescent="0.3">
      <c r="A26" s="6" t="s">
        <v>40</v>
      </c>
      <c r="B26" s="6" t="s">
        <v>41</v>
      </c>
      <c r="C26" s="22">
        <v>712598298.28999996</v>
      </c>
      <c r="D26" s="17">
        <v>10676984733.4</v>
      </c>
      <c r="E26" s="18">
        <v>10304798800.84</v>
      </c>
      <c r="F26" s="18">
        <v>887747720.44000006</v>
      </c>
      <c r="G26" s="7">
        <f t="shared" ref="G26" si="16">F26/E26*100</f>
        <v>8.6148962012497989</v>
      </c>
      <c r="H26" s="10"/>
      <c r="I26" s="11"/>
      <c r="J26" s="7">
        <f t="shared" si="1"/>
        <v>124.57898406020624</v>
      </c>
    </row>
    <row r="27" spans="1:10" ht="18.600000000000001" customHeight="1" x14ac:dyDescent="0.3">
      <c r="A27" s="27" t="s">
        <v>43</v>
      </c>
      <c r="B27" s="27"/>
      <c r="C27" s="12">
        <f>C6+C7+C8+C9+C10+C11+C12+C13+C14+C15+C16+C17+C18+C19+C20+C21+C22+C23+C24+C25+C26</f>
        <v>15505005163.52</v>
      </c>
      <c r="D27" s="12">
        <f>SUM(D6:D26)</f>
        <v>108249820488.28999</v>
      </c>
      <c r="E27" s="21">
        <f t="shared" ref="E27:F27" si="17">SUM(E6:E26)</f>
        <v>108493303488.28999</v>
      </c>
      <c r="F27" s="21">
        <f t="shared" si="17"/>
        <v>18266872735.099998</v>
      </c>
      <c r="G27" s="13">
        <f t="shared" ref="G27" si="18">F27/E27*100</f>
        <v>16.836866560221939</v>
      </c>
      <c r="H27" s="10"/>
      <c r="I27" s="10"/>
      <c r="J27" s="13">
        <f t="shared" si="1"/>
        <v>117.81274847994302</v>
      </c>
    </row>
    <row r="28" spans="1:10" ht="12.75" customHeight="1" x14ac:dyDescent="0.3">
      <c r="A28" s="8"/>
      <c r="B28" s="8"/>
      <c r="C28" s="8"/>
      <c r="D28" s="8"/>
      <c r="E28" s="8"/>
      <c r="F28" s="8"/>
      <c r="G28" s="8"/>
      <c r="H28" s="1"/>
      <c r="I28" s="1"/>
      <c r="J28" s="9"/>
    </row>
    <row r="29" spans="1:10" ht="12.75" customHeight="1" x14ac:dyDescent="0.3">
      <c r="A29" s="23"/>
      <c r="B29" s="23"/>
      <c r="C29" s="5"/>
      <c r="D29" s="4"/>
      <c r="E29" s="24"/>
      <c r="F29" s="24"/>
      <c r="G29" s="24"/>
      <c r="H29" s="24"/>
      <c r="I29" s="4"/>
    </row>
  </sheetData>
  <autoFilter ref="A4:B27"/>
  <mergeCells count="14">
    <mergeCell ref="A2:G2"/>
    <mergeCell ref="B4:B5"/>
    <mergeCell ref="J4:J5"/>
    <mergeCell ref="A1:J1"/>
    <mergeCell ref="A3:J3"/>
    <mergeCell ref="A29:B29"/>
    <mergeCell ref="E29:H29"/>
    <mergeCell ref="C4:C5"/>
    <mergeCell ref="A27:B27"/>
    <mergeCell ref="G4:G5"/>
    <mergeCell ref="F4:F5"/>
    <mergeCell ref="E4:E5"/>
    <mergeCell ref="A4:A5"/>
    <mergeCell ref="D4:D5"/>
  </mergeCells>
  <pageMargins left="0.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2024-08-12T11:35:57Z</cp:lastPrinted>
  <dcterms:created xsi:type="dcterms:W3CDTF">2020-04-10T13:16:32Z</dcterms:created>
  <dcterms:modified xsi:type="dcterms:W3CDTF">2025-05-16T08:23:15Z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