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  <definedName name="_xlnm.Print_Titles" localSheetId="0">Лист1!$5:$5</definedName>
    <definedName name="_xlnm.Print_Area" localSheetId="0">Лист1!$A$1:$H$39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D20" i="1" l="1"/>
  <c r="E20" i="1"/>
  <c r="C20" i="1"/>
  <c r="F15" i="1"/>
  <c r="F9" i="1"/>
  <c r="C38" i="1" l="1"/>
  <c r="C13" i="1"/>
  <c r="C21" i="1" l="1"/>
  <c r="C39" i="1" s="1"/>
  <c r="F35" i="1" l="1"/>
  <c r="F32" i="1"/>
  <c r="F31" i="1"/>
  <c r="F30" i="1"/>
  <c r="F29" i="1"/>
  <c r="F28" i="1"/>
  <c r="F27" i="1"/>
  <c r="F26" i="1"/>
  <c r="E38" i="1"/>
  <c r="D38" i="1"/>
  <c r="F37" i="1"/>
  <c r="F36" i="1"/>
  <c r="F25" i="1"/>
  <c r="F24" i="1"/>
  <c r="G36" i="1" l="1"/>
  <c r="G34" i="1"/>
  <c r="G29" i="1"/>
  <c r="G32" i="1"/>
  <c r="G24" i="1"/>
  <c r="G35" i="1"/>
  <c r="G25" i="1"/>
  <c r="G28" i="1"/>
  <c r="G37" i="1"/>
  <c r="G26" i="1"/>
  <c r="G30" i="1"/>
  <c r="G33" i="1"/>
  <c r="G38" i="1"/>
  <c r="G27" i="1"/>
  <c r="G31" i="1"/>
  <c r="F38" i="1"/>
  <c r="F11" i="1"/>
  <c r="E13" i="1" l="1"/>
  <c r="D13" i="1" l="1"/>
  <c r="E21" i="1" l="1"/>
  <c r="G15" i="1" s="1"/>
  <c r="G9" i="1" l="1"/>
  <c r="G11" i="1"/>
  <c r="E39" i="1"/>
  <c r="G39" i="1" s="1"/>
  <c r="F16" i="1"/>
  <c r="F17" i="1"/>
  <c r="F18" i="1"/>
  <c r="D21" i="1"/>
  <c r="D39" i="1" s="1"/>
  <c r="F8" i="1"/>
  <c r="F10" i="1"/>
  <c r="F12" i="1"/>
  <c r="F39" i="1" l="1"/>
  <c r="F20" i="1"/>
  <c r="F13" i="1"/>
  <c r="F21" i="1" l="1"/>
  <c r="G13" i="1"/>
  <c r="G20" i="1"/>
  <c r="G17" i="1"/>
  <c r="G10" i="1"/>
  <c r="G18" i="1"/>
  <c r="G8" i="1"/>
  <c r="G12" i="1"/>
  <c r="G19" i="1"/>
  <c r="G16" i="1"/>
  <c r="G21" i="1"/>
</calcChain>
</file>

<file path=xl/sharedStrings.xml><?xml version="1.0" encoding="utf-8"?>
<sst xmlns="http://schemas.openxmlformats.org/spreadsheetml/2006/main" count="68" uniqueCount="54">
  <si>
    <t>№</t>
  </si>
  <si>
    <t>Федеральная служба государственной регистрации, кадастра и картографии</t>
  </si>
  <si>
    <t>Органы государственной власти Брянской области</t>
  </si>
  <si>
    <t>Управление имущественных отношений Брянской области</t>
  </si>
  <si>
    <t>Департамент топливно-энергетического комплекса и жилищно-коммунального хозяйства Брянской области</t>
  </si>
  <si>
    <t>Департамент здравоохранения Брянской области</t>
  </si>
  <si>
    <t>Департамент культуры Брянской области</t>
  </si>
  <si>
    <t>Департамент образования и науки Брянской области</t>
  </si>
  <si>
    <t>Федеральная налоговая служба</t>
  </si>
  <si>
    <t>Департамент финансов Брянской области</t>
  </si>
  <si>
    <t>Департамент экономического развития Брянской области</t>
  </si>
  <si>
    <t>Департамент сельского хозяйства Брянской области</t>
  </si>
  <si>
    <t>Департамент строительства Брянской области</t>
  </si>
  <si>
    <t>Управление лесами Брянской области</t>
  </si>
  <si>
    <t>Управление по охране и сохранению историко-культурного наследия Брянской области</t>
  </si>
  <si>
    <t>Департамент региональной безопасности Брянской области</t>
  </si>
  <si>
    <t>Приложение 2</t>
  </si>
  <si>
    <t>Удельный вес в общем объеме доходов, 
%</t>
  </si>
  <si>
    <t>Органы государственной власти Российской Федерации</t>
  </si>
  <si>
    <t>Министерство внутренних дел Российской Федерации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</si>
  <si>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</si>
  <si>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</si>
  <si>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</si>
  <si>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</si>
  <si>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</si>
  <si>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</si>
  <si>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</si>
  <si>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</si>
  <si>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</si>
  <si>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</si>
  <si>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</si>
  <si>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</si>
  <si>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</si>
  <si>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25.</t>
  </si>
  <si>
    <t>Наименование</t>
  </si>
  <si>
    <t>Процент исполне-ния,        %</t>
  </si>
  <si>
    <t>НАЛОГОВЫЕ И НЕНАЛОГОВЫЕ ДОХОДЫ</t>
  </si>
  <si>
    <t>Другие органы государственной власти Российской Федерации</t>
  </si>
  <si>
    <t>Другие органы государственной власти Брянской области</t>
  </si>
  <si>
    <t>БЕЗВОЗМЕЗДНЫЕ ПОСТУПЛЕНИЯ</t>
  </si>
  <si>
    <t>Департамент социальной политики и занятости населения Брянской области</t>
  </si>
  <si>
    <t>ВСЕГО</t>
  </si>
  <si>
    <t>Итого по органам государственной власти Российской Федерации</t>
  </si>
  <si>
    <t>Итого по органам государственной власти Брянской области</t>
  </si>
  <si>
    <t>Итого налоговые и неналоговые доходы</t>
  </si>
  <si>
    <t>Итого безвозмездные поступления</t>
  </si>
  <si>
    <t>Департамент промышленности, транспорта и связи Брянской области</t>
  </si>
  <si>
    <t>14.</t>
  </si>
  <si>
    <t>Федеральная служба по надзору в сфере транспорта</t>
  </si>
  <si>
    <t xml:space="preserve">Исполнение доходов областного бюджета в разрезе администраторов доходов 
за 1 квартал 2025 года </t>
  </si>
  <si>
    <t>Кассовое исполнение 
за 1 квартал 2024 года,
тыс. рублей</t>
  </si>
  <si>
    <t>Прогноз доходов на 2025 год,
тыс. рублей</t>
  </si>
  <si>
    <t>Кассовое исполнение 
за 1 квартал 2025 года,
тыс. рублей</t>
  </si>
  <si>
    <t>Темп роста 
к 1 кварталу 2024 года,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</si>
</sst>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  <family val="2"/>
    </font>
    <font>
      <sz val="1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" fontId="4" fillId="2" borderId="1">
      <alignment horizontal="right" vertical="top" shrinkToFit="1"/>
    </xf>
    <xf numFmtId="49" fontId="4" fillId="0" borderId="1">
      <alignment horizontal="left" vertical="top" wrapText="1"/>
    </xf>
    <xf numFmtId="4" fontId="7" fillId="2" borderId="1">
      <alignment horizontal="right" vertical="top" shrinkToFit="1"/>
    </xf>
    <xf numFmtId="4" fontId="8" fillId="3" borderId="1">
      <alignment horizontal="right" vertical="top" shrinkToFit="1"/>
    </xf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Protection="1">
      <alignment horizontal="left" vertical="top" wrapText="1"/>
      <protection locked="0"/>
    </xf>
    <xf numFmtId="165" fontId="5" fillId="0" borderId="2" xfId="3" applyNumberFormat="1" applyFont="1" applyFill="1" applyBorder="1" applyAlignment="1" applyProtection="1">
      <alignment horizontal="center" vertical="center" shrinkToFit="1"/>
    </xf>
    <xf numFmtId="49" fontId="5" fillId="0" borderId="2" xfId="2" applyNumberFormat="1" applyFont="1" applyFill="1" applyBorder="1" applyProtection="1">
      <alignment horizontal="left" vertical="top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5" fontId="6" fillId="0" borderId="2" xfId="1" applyNumberFormat="1" applyFont="1" applyFill="1" applyBorder="1" applyAlignment="1" applyProtection="1">
      <alignment horizontal="center" vertical="center" shrinkToFit="1"/>
      <protection locked="0"/>
    </xf>
    <xf numFmtId="164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165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165" fontId="5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49" fontId="5" fillId="0" borderId="2" xfId="2" applyNumberFormat="1" applyFont="1" applyFill="1" applyBorder="1" applyAlignment="1" applyProtection="1">
      <alignment horizontal="left" vertical="center" wrapText="1"/>
      <protection locked="0"/>
    </xf>
    <xf numFmtId="164" fontId="10" fillId="0" borderId="2" xfId="0" applyNumberFormat="1" applyFont="1" applyBorder="1" applyAlignment="1">
      <alignment horizontal="center" vertical="center" wrapText="1"/>
    </xf>
    <xf numFmtId="165" fontId="6" fillId="0" borderId="2" xfId="3" applyNumberFormat="1" applyFont="1" applyFill="1" applyBorder="1" applyAlignment="1" applyProtection="1">
      <alignment horizontal="center" vertical="center" shrinkToFit="1"/>
    </xf>
    <xf numFmtId="165" fontId="6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5" fontId="10" fillId="0" borderId="2" xfId="3" applyNumberFormat="1" applyFont="1" applyFill="1" applyBorder="1" applyAlignment="1" applyProtection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5">
    <cellStyle name="xl34" xfId="4"/>
    <cellStyle name="xl36" xfId="3"/>
    <cellStyle name="xl38" xfId="2"/>
    <cellStyle name="xl39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topLeftCell="A24" zoomScale="120" zoomScaleNormal="120" zoomScaleSheetLayoutView="100" workbookViewId="0">
      <selection activeCell="D21" sqref="D21"/>
    </sheetView>
  </sheetViews>
  <sheetFormatPr defaultRowHeight="14.4" x14ac:dyDescent="0.3"/>
  <cols>
    <col min="1" max="1" width="3.33203125" bestFit="1" customWidth="1"/>
    <col min="2" max="2" width="47.6640625" customWidth="1"/>
    <col min="3" max="3" width="15.44140625" customWidth="1"/>
    <col min="4" max="4" width="14.109375" customWidth="1"/>
    <col min="5" max="5" width="13.44140625" customWidth="1"/>
    <col min="6" max="6" width="10.33203125" customWidth="1"/>
    <col min="7" max="7" width="11.88671875" customWidth="1"/>
    <col min="8" max="8" width="11.6640625" customWidth="1"/>
  </cols>
  <sheetData>
    <row r="1" spans="1:9" ht="15.6" x14ac:dyDescent="0.3">
      <c r="H1" s="2" t="s">
        <v>16</v>
      </c>
    </row>
    <row r="2" spans="1:9" ht="18.75" customHeight="1" x14ac:dyDescent="0.25">
      <c r="A2" s="1"/>
    </row>
    <row r="3" spans="1:9" ht="35.25" customHeight="1" x14ac:dyDescent="0.3">
      <c r="A3" s="34" t="s">
        <v>49</v>
      </c>
      <c r="B3" s="35"/>
      <c r="C3" s="35"/>
      <c r="D3" s="35"/>
      <c r="E3" s="35"/>
      <c r="F3" s="35"/>
      <c r="G3" s="35"/>
      <c r="H3" s="35"/>
    </row>
    <row r="4" spans="1:9" ht="14.25" customHeight="1" x14ac:dyDescent="0.25">
      <c r="H4" s="2"/>
    </row>
    <row r="5" spans="1:9" ht="96.75" customHeight="1" x14ac:dyDescent="0.3">
      <c r="A5" s="4" t="s">
        <v>0</v>
      </c>
      <c r="B5" s="5" t="s">
        <v>34</v>
      </c>
      <c r="C5" s="5" t="s">
        <v>50</v>
      </c>
      <c r="D5" s="5" t="s">
        <v>51</v>
      </c>
      <c r="E5" s="5" t="s">
        <v>52</v>
      </c>
      <c r="F5" s="6" t="s">
        <v>35</v>
      </c>
      <c r="G5" s="6" t="s">
        <v>17</v>
      </c>
      <c r="H5" s="6" t="s">
        <v>53</v>
      </c>
    </row>
    <row r="6" spans="1:9" ht="15.6" x14ac:dyDescent="0.3">
      <c r="A6" s="36" t="s">
        <v>36</v>
      </c>
      <c r="B6" s="37"/>
      <c r="C6" s="37"/>
      <c r="D6" s="37"/>
      <c r="E6" s="37"/>
      <c r="F6" s="37"/>
      <c r="G6" s="37"/>
      <c r="H6" s="38"/>
    </row>
    <row r="7" spans="1:9" ht="15.6" x14ac:dyDescent="0.3">
      <c r="A7" s="36" t="s">
        <v>18</v>
      </c>
      <c r="B7" s="37"/>
      <c r="C7" s="37"/>
      <c r="D7" s="37"/>
      <c r="E7" s="37"/>
      <c r="F7" s="37"/>
      <c r="G7" s="37"/>
      <c r="H7" s="38"/>
    </row>
    <row r="8" spans="1:9" ht="15.6" x14ac:dyDescent="0.3">
      <c r="A8" s="8" t="s">
        <v>20</v>
      </c>
      <c r="B8" s="10" t="s">
        <v>8</v>
      </c>
      <c r="C8" s="11">
        <v>10717202.199999999</v>
      </c>
      <c r="D8" s="11">
        <v>58182363.600000001</v>
      </c>
      <c r="E8" s="11">
        <v>11621164.9</v>
      </c>
      <c r="F8" s="9">
        <f t="shared" ref="F8:F13" si="0">E8/D8*100</f>
        <v>19.973689931015453</v>
      </c>
      <c r="G8" s="9">
        <f t="shared" ref="G8:G13" si="1">E8/$E$21*100</f>
        <v>89.754479606764022</v>
      </c>
      <c r="H8" s="7">
        <v>108.43600000000001</v>
      </c>
      <c r="I8" s="27"/>
    </row>
    <row r="9" spans="1:9" ht="31.2" x14ac:dyDescent="0.3">
      <c r="A9" s="8" t="s">
        <v>21</v>
      </c>
      <c r="B9" s="10" t="s">
        <v>19</v>
      </c>
      <c r="C9" s="11">
        <v>103796.8</v>
      </c>
      <c r="D9" s="11">
        <v>487815.1</v>
      </c>
      <c r="E9" s="11">
        <v>86366</v>
      </c>
      <c r="F9" s="9">
        <f t="shared" ref="F9" si="2">E9/D9*100</f>
        <v>17.704658998870677</v>
      </c>
      <c r="G9" s="9">
        <f t="shared" si="1"/>
        <v>0.66703600305316912</v>
      </c>
      <c r="H9" s="7">
        <v>83.206800000000001</v>
      </c>
      <c r="I9" s="27"/>
    </row>
    <row r="10" spans="1:9" ht="31.2" x14ac:dyDescent="0.3">
      <c r="A10" s="8" t="s">
        <v>22</v>
      </c>
      <c r="B10" s="10" t="s">
        <v>48</v>
      </c>
      <c r="C10" s="11">
        <v>573.9</v>
      </c>
      <c r="D10" s="11">
        <v>28000</v>
      </c>
      <c r="E10" s="11">
        <v>-13127.6</v>
      </c>
      <c r="F10" s="9">
        <f t="shared" si="0"/>
        <v>-46.884285714285717</v>
      </c>
      <c r="G10" s="9">
        <f t="shared" si="1"/>
        <v>-0.10138922531645303</v>
      </c>
      <c r="H10" s="7">
        <v>-2287.4367999999999</v>
      </c>
      <c r="I10" s="27"/>
    </row>
    <row r="11" spans="1:9" ht="31.2" x14ac:dyDescent="0.3">
      <c r="A11" s="8" t="s">
        <v>23</v>
      </c>
      <c r="B11" s="10" t="s">
        <v>1</v>
      </c>
      <c r="C11" s="11">
        <v>15594.4</v>
      </c>
      <c r="D11" s="11">
        <v>105687.8</v>
      </c>
      <c r="E11" s="11">
        <v>19673.599999999999</v>
      </c>
      <c r="F11" s="9">
        <f t="shared" ref="F11" si="3">E11/D11*100</f>
        <v>18.614825930712907</v>
      </c>
      <c r="G11" s="9">
        <f t="shared" si="1"/>
        <v>0.15194636210623194</v>
      </c>
      <c r="H11" s="7">
        <v>126.1581</v>
      </c>
      <c r="I11" s="27"/>
    </row>
    <row r="12" spans="1:9" ht="31.2" x14ac:dyDescent="0.3">
      <c r="A12" s="8" t="s">
        <v>24</v>
      </c>
      <c r="B12" s="10" t="s">
        <v>37</v>
      </c>
      <c r="C12" s="11">
        <v>6576.3</v>
      </c>
      <c r="D12" s="11">
        <v>94</v>
      </c>
      <c r="E12" s="11">
        <v>302.60000000000002</v>
      </c>
      <c r="F12" s="9">
        <f t="shared" si="0"/>
        <v>321.91489361702128</v>
      </c>
      <c r="G12" s="9">
        <f t="shared" si="1"/>
        <v>2.337089763609395E-3</v>
      </c>
      <c r="H12" s="7">
        <v>4.6013000000000002</v>
      </c>
      <c r="I12" s="27"/>
    </row>
    <row r="13" spans="1:9" s="18" customFormat="1" ht="30.75" customHeight="1" x14ac:dyDescent="0.3">
      <c r="A13" s="32" t="s">
        <v>42</v>
      </c>
      <c r="B13" s="33"/>
      <c r="C13" s="16">
        <f>SUM(C8:C12)</f>
        <v>10843743.600000001</v>
      </c>
      <c r="D13" s="16">
        <f>SUM(D8:D12)</f>
        <v>58803960.5</v>
      </c>
      <c r="E13" s="16">
        <f>SUM(E8:E12)</f>
        <v>11714379.5</v>
      </c>
      <c r="F13" s="14">
        <f t="shared" si="0"/>
        <v>19.921072323011305</v>
      </c>
      <c r="G13" s="14">
        <f t="shared" si="1"/>
        <v>90.474409836370583</v>
      </c>
      <c r="H13" s="17">
        <v>108.02</v>
      </c>
      <c r="I13" s="27"/>
    </row>
    <row r="14" spans="1:9" ht="15.6" x14ac:dyDescent="0.3">
      <c r="A14" s="29" t="s">
        <v>2</v>
      </c>
      <c r="B14" s="29"/>
      <c r="C14" s="29"/>
      <c r="D14" s="29"/>
      <c r="E14" s="29"/>
      <c r="F14" s="29"/>
      <c r="G14" s="29"/>
      <c r="H14" s="29"/>
      <c r="I14" s="27"/>
    </row>
    <row r="15" spans="1:9" ht="21.75" customHeight="1" x14ac:dyDescent="0.3">
      <c r="A15" s="8" t="s">
        <v>20</v>
      </c>
      <c r="B15" s="23" t="s">
        <v>9</v>
      </c>
      <c r="C15" s="11">
        <v>478669.7</v>
      </c>
      <c r="D15" s="11">
        <v>1601467.9</v>
      </c>
      <c r="E15" s="11">
        <v>1073644.7</v>
      </c>
      <c r="F15" s="9">
        <f t="shared" ref="F15" si="4">E15/D15*100</f>
        <v>67.041287558745324</v>
      </c>
      <c r="G15" s="9">
        <f t="shared" ref="G15:G21" si="5">E15/$E$21*100</f>
        <v>8.2921481762177098</v>
      </c>
      <c r="H15" s="22">
        <v>224.29759999999999</v>
      </c>
      <c r="I15" s="27"/>
    </row>
    <row r="16" spans="1:9" ht="21.75" customHeight="1" x14ac:dyDescent="0.3">
      <c r="A16" s="8" t="s">
        <v>21</v>
      </c>
      <c r="B16" s="23" t="s">
        <v>13</v>
      </c>
      <c r="C16" s="11">
        <v>59946.7</v>
      </c>
      <c r="D16" s="11">
        <v>302376</v>
      </c>
      <c r="E16" s="11">
        <v>76515.100000000006</v>
      </c>
      <c r="F16" s="9">
        <f t="shared" ref="F16:F21" si="6">E16/D16*100</f>
        <v>25.30462073709554</v>
      </c>
      <c r="G16" s="9">
        <f t="shared" si="5"/>
        <v>0.59095392257617052</v>
      </c>
      <c r="H16" s="22">
        <v>127.63849999999999</v>
      </c>
      <c r="I16" s="27"/>
    </row>
    <row r="17" spans="1:9" ht="31.2" x14ac:dyDescent="0.3">
      <c r="A17" s="8" t="s">
        <v>22</v>
      </c>
      <c r="B17" s="10" t="s">
        <v>3</v>
      </c>
      <c r="C17" s="11">
        <v>40773.9</v>
      </c>
      <c r="D17" s="11">
        <v>134049.79999999999</v>
      </c>
      <c r="E17" s="11">
        <v>47721.7</v>
      </c>
      <c r="F17" s="9">
        <f t="shared" si="6"/>
        <v>35.599978515447248</v>
      </c>
      <c r="G17" s="9">
        <f t="shared" si="5"/>
        <v>0.36857203097170665</v>
      </c>
      <c r="H17" s="3">
        <v>117.0398</v>
      </c>
      <c r="I17" s="27"/>
    </row>
    <row r="18" spans="1:9" ht="31.2" x14ac:dyDescent="0.3">
      <c r="A18" s="8" t="s">
        <v>23</v>
      </c>
      <c r="B18" s="10" t="s">
        <v>38</v>
      </c>
      <c r="C18" s="11">
        <v>30504.3</v>
      </c>
      <c r="D18" s="11">
        <v>127458.6</v>
      </c>
      <c r="E18" s="11">
        <v>35465.9</v>
      </c>
      <c r="F18" s="9">
        <f t="shared" si="6"/>
        <v>27.825427236765503</v>
      </c>
      <c r="G18" s="9">
        <f t="shared" si="5"/>
        <v>0.27391603386382823</v>
      </c>
      <c r="H18" s="3">
        <v>116.26519999999999</v>
      </c>
      <c r="I18" s="27"/>
    </row>
    <row r="19" spans="1:9" ht="47.25" hidden="1" customHeight="1" x14ac:dyDescent="0.25">
      <c r="A19" s="8" t="s">
        <v>33</v>
      </c>
      <c r="B19" s="12" t="s">
        <v>14</v>
      </c>
      <c r="C19" s="11"/>
      <c r="D19" s="28">
        <v>0</v>
      </c>
      <c r="E19" s="11">
        <v>0</v>
      </c>
      <c r="F19" s="9"/>
      <c r="G19" s="9">
        <f t="shared" si="5"/>
        <v>0</v>
      </c>
      <c r="H19" s="24">
        <v>0</v>
      </c>
      <c r="I19" s="27"/>
    </row>
    <row r="20" spans="1:9" s="18" customFormat="1" ht="32.25" customHeight="1" x14ac:dyDescent="0.3">
      <c r="A20" s="32" t="s">
        <v>43</v>
      </c>
      <c r="B20" s="33"/>
      <c r="C20" s="16">
        <f>SUM(C15:C18)</f>
        <v>609894.60000000009</v>
      </c>
      <c r="D20" s="16">
        <f>SUM(D15:D18)</f>
        <v>2165352.2999999998</v>
      </c>
      <c r="E20" s="16">
        <f>SUM(E15:E18)</f>
        <v>1233347.3999999999</v>
      </c>
      <c r="F20" s="14">
        <f t="shared" si="6"/>
        <v>56.95827879832764</v>
      </c>
      <c r="G20" s="14">
        <f t="shared" si="5"/>
        <v>9.5255901636294169</v>
      </c>
      <c r="H20" s="15">
        <v>202.22300000000001</v>
      </c>
      <c r="I20" s="27"/>
    </row>
    <row r="21" spans="1:9" ht="21.75" customHeight="1" x14ac:dyDescent="0.3">
      <c r="A21" s="30" t="s">
        <v>44</v>
      </c>
      <c r="B21" s="30"/>
      <c r="C21" s="26">
        <f>C13+C20</f>
        <v>11453638.200000001</v>
      </c>
      <c r="D21" s="19">
        <f>D20+D13</f>
        <v>60969312.799999997</v>
      </c>
      <c r="E21" s="13">
        <f>E20+E13</f>
        <v>12947726.9</v>
      </c>
      <c r="F21" s="14">
        <f t="shared" si="6"/>
        <v>21.236465207460895</v>
      </c>
      <c r="G21" s="14">
        <f t="shared" si="5"/>
        <v>100</v>
      </c>
      <c r="H21" s="15">
        <v>113.0446</v>
      </c>
      <c r="I21" s="27"/>
    </row>
    <row r="22" spans="1:9" ht="15.6" x14ac:dyDescent="0.3">
      <c r="A22" s="29" t="s">
        <v>39</v>
      </c>
      <c r="B22" s="29"/>
      <c r="C22" s="29"/>
      <c r="D22" s="29"/>
      <c r="E22" s="29"/>
      <c r="F22" s="29"/>
      <c r="G22" s="29"/>
      <c r="H22" s="29"/>
      <c r="I22" s="27"/>
    </row>
    <row r="23" spans="1:9" ht="15.6" x14ac:dyDescent="0.3">
      <c r="A23" s="29" t="s">
        <v>2</v>
      </c>
      <c r="B23" s="29"/>
      <c r="C23" s="29"/>
      <c r="D23" s="29"/>
      <c r="E23" s="29"/>
      <c r="F23" s="29"/>
      <c r="G23" s="29"/>
      <c r="H23" s="29"/>
      <c r="I23" s="27"/>
    </row>
    <row r="24" spans="1:9" ht="46.5" customHeight="1" x14ac:dyDescent="0.3">
      <c r="A24" s="8" t="s">
        <v>20</v>
      </c>
      <c r="B24" s="10" t="s">
        <v>4</v>
      </c>
      <c r="C24" s="11">
        <v>22610.5</v>
      </c>
      <c r="D24" s="11">
        <v>895783.5</v>
      </c>
      <c r="E24" s="11">
        <v>15920.4</v>
      </c>
      <c r="F24" s="9">
        <f t="shared" ref="F24:F37" si="7">E24/D24*100</f>
        <v>1.7772597954751341</v>
      </c>
      <c r="G24" s="9">
        <f t="shared" ref="G24:G38" si="8">E24/$E$38*100</f>
        <v>0.21908360127511156</v>
      </c>
      <c r="H24" s="7">
        <v>70.411500000000004</v>
      </c>
      <c r="I24" s="27"/>
    </row>
    <row r="25" spans="1:9" ht="17.25" customHeight="1" x14ac:dyDescent="0.3">
      <c r="A25" s="8" t="s">
        <v>21</v>
      </c>
      <c r="B25" s="10" t="s">
        <v>5</v>
      </c>
      <c r="C25" s="11">
        <v>523895.4</v>
      </c>
      <c r="D25" s="11">
        <v>2692748.7</v>
      </c>
      <c r="E25" s="11">
        <v>1202012.3</v>
      </c>
      <c r="F25" s="9">
        <f t="shared" si="7"/>
        <v>44.638859170185469</v>
      </c>
      <c r="G25" s="9">
        <f t="shared" si="8"/>
        <v>16.541116018503292</v>
      </c>
      <c r="H25" s="7">
        <v>229.4374</v>
      </c>
      <c r="I25" s="27"/>
    </row>
    <row r="26" spans="1:9" ht="15.6" x14ac:dyDescent="0.3">
      <c r="A26" s="8" t="s">
        <v>22</v>
      </c>
      <c r="B26" s="23" t="s">
        <v>6</v>
      </c>
      <c r="C26" s="11">
        <v>131210.79999999999</v>
      </c>
      <c r="D26" s="11">
        <v>147735.20000000001</v>
      </c>
      <c r="E26" s="11">
        <v>94322.7</v>
      </c>
      <c r="F26" s="9">
        <f t="shared" ref="F26:F35" si="9">E26/D26*100</f>
        <v>63.845786244578129</v>
      </c>
      <c r="G26" s="9">
        <f t="shared" si="8"/>
        <v>1.2979923116248313</v>
      </c>
      <c r="H26" s="7">
        <v>71.886300000000006</v>
      </c>
      <c r="I26" s="27"/>
    </row>
    <row r="27" spans="1:9" ht="31.2" x14ac:dyDescent="0.3">
      <c r="A27" s="8" t="s">
        <v>23</v>
      </c>
      <c r="B27" s="10" t="s">
        <v>7</v>
      </c>
      <c r="C27" s="11">
        <v>420674.7</v>
      </c>
      <c r="D27" s="11">
        <v>2921893.1</v>
      </c>
      <c r="E27" s="11">
        <v>567134.6</v>
      </c>
      <c r="F27" s="9">
        <f t="shared" si="9"/>
        <v>19.409833987424111</v>
      </c>
      <c r="G27" s="9">
        <f t="shared" si="8"/>
        <v>7.8044452762317462</v>
      </c>
      <c r="H27" s="7">
        <v>134.81540000000001</v>
      </c>
      <c r="I27" s="27"/>
    </row>
    <row r="28" spans="1:9" ht="32.25" customHeight="1" x14ac:dyDescent="0.3">
      <c r="A28" s="8" t="s">
        <v>24</v>
      </c>
      <c r="B28" s="10" t="s">
        <v>11</v>
      </c>
      <c r="C28" s="11">
        <v>425218.9</v>
      </c>
      <c r="D28" s="11">
        <v>5404730.9000000004</v>
      </c>
      <c r="E28" s="11">
        <v>96370.9</v>
      </c>
      <c r="F28" s="9">
        <f t="shared" si="9"/>
        <v>1.7830841494809666</v>
      </c>
      <c r="G28" s="9">
        <f t="shared" si="8"/>
        <v>1.3261779748073947</v>
      </c>
      <c r="H28" s="7">
        <v>22.663799999999998</v>
      </c>
      <c r="I28" s="27"/>
    </row>
    <row r="29" spans="1:9" ht="15.6" x14ac:dyDescent="0.3">
      <c r="A29" s="8" t="s">
        <v>25</v>
      </c>
      <c r="B29" s="23" t="s">
        <v>9</v>
      </c>
      <c r="C29" s="11">
        <v>3998710.1</v>
      </c>
      <c r="D29" s="11">
        <v>16933066.300000001</v>
      </c>
      <c r="E29" s="11">
        <v>4229645.9000000004</v>
      </c>
      <c r="F29" s="9">
        <f t="shared" si="9"/>
        <v>24.97861772383186</v>
      </c>
      <c r="G29" s="9">
        <f t="shared" si="8"/>
        <v>58.204948110004175</v>
      </c>
      <c r="H29" s="7">
        <v>105.7754</v>
      </c>
      <c r="I29" s="27"/>
    </row>
    <row r="30" spans="1:9" ht="15.75" customHeight="1" x14ac:dyDescent="0.3">
      <c r="A30" s="8" t="s">
        <v>26</v>
      </c>
      <c r="B30" s="10" t="s">
        <v>12</v>
      </c>
      <c r="C30" s="11">
        <v>642686.9</v>
      </c>
      <c r="D30" s="11">
        <v>1801563.4</v>
      </c>
      <c r="E30" s="11">
        <v>452135.2</v>
      </c>
      <c r="F30" s="9">
        <f t="shared" si="9"/>
        <v>25.096824236105153</v>
      </c>
      <c r="G30" s="9">
        <f t="shared" si="8"/>
        <v>6.2219170296753115</v>
      </c>
      <c r="H30" s="21">
        <v>70.349999999999994</v>
      </c>
      <c r="I30" s="27"/>
    </row>
    <row r="31" spans="1:9" ht="31.2" x14ac:dyDescent="0.3">
      <c r="A31" s="8" t="s">
        <v>27</v>
      </c>
      <c r="B31" s="10" t="s">
        <v>40</v>
      </c>
      <c r="C31" s="11">
        <v>528977.69999999995</v>
      </c>
      <c r="D31" s="11">
        <v>2040693.7</v>
      </c>
      <c r="E31" s="11">
        <v>475275.8</v>
      </c>
      <c r="F31" s="9">
        <f t="shared" si="9"/>
        <v>23.289913621039748</v>
      </c>
      <c r="G31" s="9">
        <f t="shared" si="8"/>
        <v>6.5403591532191188</v>
      </c>
      <c r="H31" s="7">
        <v>89.847899999999996</v>
      </c>
      <c r="I31" s="27"/>
    </row>
    <row r="32" spans="1:9" ht="15.6" x14ac:dyDescent="0.3">
      <c r="A32" s="8" t="s">
        <v>28</v>
      </c>
      <c r="B32" s="10" t="s">
        <v>13</v>
      </c>
      <c r="C32" s="11">
        <v>150629.70000000001</v>
      </c>
      <c r="D32" s="11">
        <v>524741.19999999995</v>
      </c>
      <c r="E32" s="11">
        <v>65415.4</v>
      </c>
      <c r="F32" s="9">
        <f t="shared" si="9"/>
        <v>12.466221444018501</v>
      </c>
      <c r="G32" s="9">
        <f t="shared" si="8"/>
        <v>0.90019355109494315</v>
      </c>
      <c r="H32" s="7">
        <v>43.327100000000002</v>
      </c>
      <c r="I32" s="27"/>
    </row>
    <row r="33" spans="1:9" ht="33.75" customHeight="1" x14ac:dyDescent="0.3">
      <c r="A33" s="8" t="s">
        <v>29</v>
      </c>
      <c r="B33" s="10" t="s">
        <v>46</v>
      </c>
      <c r="C33" s="11">
        <v>0</v>
      </c>
      <c r="D33" s="11">
        <v>125066</v>
      </c>
      <c r="E33" s="11">
        <v>114.2</v>
      </c>
      <c r="F33" s="9">
        <f>E33/D33*100</f>
        <v>9.131178737626533E-2</v>
      </c>
      <c r="G33" s="9">
        <f t="shared" si="8"/>
        <v>1.57152755368067E-3</v>
      </c>
      <c r="H33" s="7"/>
      <c r="I33" s="27"/>
    </row>
    <row r="34" spans="1:9" ht="33.75" customHeight="1" x14ac:dyDescent="0.3">
      <c r="A34" s="8" t="s">
        <v>30</v>
      </c>
      <c r="B34" s="10" t="s">
        <v>14</v>
      </c>
      <c r="C34" s="11">
        <v>11727.8</v>
      </c>
      <c r="D34" s="11">
        <v>0</v>
      </c>
      <c r="E34" s="11">
        <v>11208.2</v>
      </c>
      <c r="F34" s="9"/>
      <c r="G34" s="9">
        <f t="shared" si="8"/>
        <v>0.15423813596465574</v>
      </c>
      <c r="H34" s="7">
        <v>95.569500000000005</v>
      </c>
      <c r="I34" s="27"/>
    </row>
    <row r="35" spans="1:9" ht="31.2" x14ac:dyDescent="0.3">
      <c r="A35" s="8" t="s">
        <v>31</v>
      </c>
      <c r="B35" s="10" t="s">
        <v>10</v>
      </c>
      <c r="C35" s="11">
        <v>98510.6</v>
      </c>
      <c r="D35" s="11">
        <v>19149.400000000001</v>
      </c>
      <c r="E35" s="11">
        <v>19253.5</v>
      </c>
      <c r="F35" s="9">
        <f t="shared" si="9"/>
        <v>100.54362016564487</v>
      </c>
      <c r="G35" s="9">
        <f t="shared" si="8"/>
        <v>0.2649510136146303</v>
      </c>
      <c r="H35" s="7">
        <v>19.544499999999999</v>
      </c>
      <c r="I35" s="27"/>
    </row>
    <row r="36" spans="1:9" ht="31.2" x14ac:dyDescent="0.3">
      <c r="A36" s="8" t="s">
        <v>32</v>
      </c>
      <c r="B36" s="10" t="s">
        <v>15</v>
      </c>
      <c r="C36" s="11">
        <v>13781</v>
      </c>
      <c r="D36" s="11">
        <v>54362.7</v>
      </c>
      <c r="E36" s="11">
        <v>20051.599999999999</v>
      </c>
      <c r="F36" s="9">
        <f t="shared" si="7"/>
        <v>36.884849354428681</v>
      </c>
      <c r="G36" s="9">
        <f t="shared" si="8"/>
        <v>0.27593381694731456</v>
      </c>
      <c r="H36" s="7">
        <v>145.5017</v>
      </c>
      <c r="I36" s="27"/>
    </row>
    <row r="37" spans="1:9" ht="31.2" x14ac:dyDescent="0.3">
      <c r="A37" s="8" t="s">
        <v>47</v>
      </c>
      <c r="B37" s="10" t="s">
        <v>38</v>
      </c>
      <c r="C37" s="11">
        <v>13115.4</v>
      </c>
      <c r="D37" s="11">
        <v>70835.5</v>
      </c>
      <c r="E37" s="11">
        <v>17954.3</v>
      </c>
      <c r="F37" s="9">
        <f t="shared" si="7"/>
        <v>25.346471754981607</v>
      </c>
      <c r="G37" s="9">
        <f t="shared" si="8"/>
        <v>0.2470724794837903</v>
      </c>
      <c r="H37" s="7">
        <v>136.8947</v>
      </c>
      <c r="I37" s="27"/>
    </row>
    <row r="38" spans="1:9" s="18" customFormat="1" ht="15.6" x14ac:dyDescent="0.3">
      <c r="A38" s="30" t="s">
        <v>45</v>
      </c>
      <c r="B38" s="30"/>
      <c r="C38" s="25">
        <f>SUM(C24:C37)</f>
        <v>6981749.5000000009</v>
      </c>
      <c r="D38" s="16">
        <f>SUM(D24:D37)</f>
        <v>33632369.600000001</v>
      </c>
      <c r="E38" s="16">
        <f>SUM(E24:E37)</f>
        <v>7266815.0000000009</v>
      </c>
      <c r="F38" s="14">
        <f t="shared" ref="F38:F39" si="10">E38/D38*100</f>
        <v>21.606610198527314</v>
      </c>
      <c r="G38" s="14">
        <f t="shared" si="8"/>
        <v>100</v>
      </c>
      <c r="H38" s="17">
        <v>104.083</v>
      </c>
      <c r="I38" s="27"/>
    </row>
    <row r="39" spans="1:9" s="20" customFormat="1" ht="15.6" x14ac:dyDescent="0.3">
      <c r="A39" s="31" t="s">
        <v>41</v>
      </c>
      <c r="B39" s="31"/>
      <c r="C39" s="25">
        <f>C21+C38</f>
        <v>18435387.700000003</v>
      </c>
      <c r="D39" s="19">
        <f>D38+D21</f>
        <v>94601682.400000006</v>
      </c>
      <c r="E39" s="19">
        <f>E38+E21</f>
        <v>20214541.900000002</v>
      </c>
      <c r="F39" s="14">
        <f t="shared" si="10"/>
        <v>21.368057509302815</v>
      </c>
      <c r="G39" s="14">
        <f>E39/$E$39*100</f>
        <v>100</v>
      </c>
      <c r="H39" s="17">
        <v>109.6507</v>
      </c>
      <c r="I39" s="27"/>
    </row>
    <row r="40" spans="1:9" ht="15" x14ac:dyDescent="0.25">
      <c r="I40" s="27"/>
    </row>
    <row r="41" spans="1:9" ht="15" x14ac:dyDescent="0.25">
      <c r="I41" s="27"/>
    </row>
  </sheetData>
  <mergeCells count="11">
    <mergeCell ref="A3:H3"/>
    <mergeCell ref="A7:H7"/>
    <mergeCell ref="A13:B13"/>
    <mergeCell ref="A14:H14"/>
    <mergeCell ref="A6:H6"/>
    <mergeCell ref="A23:H23"/>
    <mergeCell ref="A38:B38"/>
    <mergeCell ref="A39:B39"/>
    <mergeCell ref="A22:H22"/>
    <mergeCell ref="A20:B20"/>
    <mergeCell ref="A21:B21"/>
  </mergeCells>
  <pageMargins left="0.78740157480314965" right="0.39370078740157483" top="0.39370078740157483" bottom="0.47244094488188981" header="0.31496062992125984" footer="0.31496062992125984"/>
  <pageSetup paperSize="9" scale="70" fitToHeight="0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2025-06-02T12:54:07Z</dcterms:modified>
</cp:coreProperties>
</file>