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-120" yWindow="-120" windowWidth="29040" windowHeight="15840"/>
  </bookViews>
  <sheets>
    <sheet name="Лист1" sheetId="1" r:id="rId1"/>
    <sheet name="Лист2" sheetId="2" r:id="rId2"/>
    <sheet name="Лист3" sheetId="3" r:id="rId3"/>
  </sheets>
  <definedNames>
    <definedName name="_GoBack" localSheetId="0">Лист1!#REF!</definedName>
    <definedName name="_xlnm.Print_Titles" localSheetId="0">Лист1!$5:$5</definedName>
    <definedName name="_xlnm.Print_Area" localSheetId="0">Лист1!$A$1:$G$37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5" i="1" l="1"/>
  <c r="F34" i="1"/>
  <c r="F32" i="1"/>
  <c r="F31" i="1"/>
  <c r="F33" i="1"/>
  <c r="F30" i="1"/>
  <c r="F29" i="1"/>
  <c r="F28" i="1"/>
  <c r="F27" i="1"/>
  <c r="F26" i="1"/>
  <c r="F25" i="1"/>
  <c r="F24" i="1"/>
  <c r="F23" i="1"/>
  <c r="F37" i="1"/>
  <c r="F36" i="1"/>
  <c r="E33" i="1"/>
  <c r="E31" i="1"/>
  <c r="E30" i="1"/>
  <c r="E29" i="1"/>
  <c r="E28" i="1"/>
  <c r="E27" i="1"/>
  <c r="E26" i="1"/>
  <c r="E25" i="1"/>
  <c r="D36" i="1"/>
  <c r="C36" i="1"/>
  <c r="E35" i="1"/>
  <c r="E34" i="1"/>
  <c r="E24" i="1"/>
  <c r="E23" i="1"/>
  <c r="E36" i="1" l="1"/>
  <c r="E10" i="1"/>
  <c r="D12" i="1" l="1"/>
  <c r="C12" i="1" l="1"/>
  <c r="D19" i="1" l="1"/>
  <c r="D20" i="1" s="1"/>
  <c r="C19" i="1"/>
  <c r="F10" i="1" l="1"/>
  <c r="D37" i="1"/>
  <c r="E14" i="1"/>
  <c r="E15" i="1"/>
  <c r="E16" i="1"/>
  <c r="E17" i="1"/>
  <c r="C20" i="1"/>
  <c r="C37" i="1" s="1"/>
  <c r="E8" i="1"/>
  <c r="E9" i="1"/>
  <c r="E11" i="1"/>
  <c r="E37" i="1" l="1"/>
  <c r="E19" i="1"/>
  <c r="E12" i="1"/>
  <c r="E20" i="1" l="1"/>
  <c r="F12" i="1"/>
  <c r="F16" i="1"/>
  <c r="F19" i="1"/>
  <c r="F15" i="1"/>
  <c r="F9" i="1"/>
  <c r="F17" i="1"/>
  <c r="F8" i="1"/>
  <c r="F11" i="1"/>
  <c r="F18" i="1"/>
  <c r="F14" i="1"/>
  <c r="F20" i="1"/>
</calcChain>
</file>

<file path=xl/sharedStrings.xml><?xml version="1.0" encoding="utf-8"?>
<sst xmlns="http://schemas.openxmlformats.org/spreadsheetml/2006/main" count="64" uniqueCount="51">
  <si>
    <t>№</t>
  </si>
  <si>
    <t>Федеральная служба государственной регистрации, кадастра и картографии</t>
  </si>
  <si>
    <t>Органы государственной власти Брянской области</t>
  </si>
  <si>
    <t>Управление имущественных отношений Брянской области</t>
  </si>
  <si>
    <t>Департамент топливно-энергетического комплекса и жилищно-коммунального хозяйства Брянской области</t>
  </si>
  <si>
    <t>Департамент здравоохранения Брянской области</t>
  </si>
  <si>
    <t>Департамент культуры Брянской области</t>
  </si>
  <si>
    <t>Департамент образования и науки Брянской области</t>
  </si>
  <si>
    <t>Федеральная налоговая служба</t>
  </si>
  <si>
    <t>Департамент финансов Брянской области</t>
  </si>
  <si>
    <t>Департамент экономического развития Брянской области</t>
  </si>
  <si>
    <t>Департамент сельского хозяйства Брянской области</t>
  </si>
  <si>
    <t>Департамент строительства Брянской области</t>
  </si>
  <si>
    <t>Управление лесами Брянской области</t>
  </si>
  <si>
    <t>Управление по охране и сохранению историко-культурного наследия Брянской области</t>
  </si>
  <si>
    <t>Департамент региональной безопасности Брянской области</t>
  </si>
  <si>
    <t>Приложение 2</t>
  </si>
  <si>
    <t>Удельный вес в общем объеме доходов, 
%</t>
  </si>
  <si>
    <t>Органы государственной власти Российской Федерации</t>
  </si>
  <si>
    <t>Министерство внутренних дел Российской Федерации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</si>
  <si>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</si>
  <si>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</si>
  <si>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</si>
  <si>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</si>
  <si>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</si>
  <si>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</si>
  <si>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</si>
  <si>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</si>
  <si>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</si>
  <si>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</si>
  <si>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</si>
  <si>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</si>
  <si>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</si>
  <si>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25.</t>
  </si>
  <si>
    <t>Наименование</t>
  </si>
  <si>
    <t>Процент исполне-ния,        %</t>
  </si>
  <si>
    <t>НАЛОГОВЫЕ И НЕНАЛОГОВЫЕ ДОХОДЫ</t>
  </si>
  <si>
    <t>Прогноз доходов на 2024 год,
тыс. рублей</t>
  </si>
  <si>
    <t>Кассовое исполнение за 1 квартал 2024 года,
тыс. рублей</t>
  </si>
  <si>
    <t>Темп роста 
к 1 кварталу 2023 года, %</t>
  </si>
  <si>
    <t>Другие органы государственной власти Российской Федерации</t>
  </si>
  <si>
    <t>Другие органы государственной власти Брянской области</t>
  </si>
  <si>
    <t>БЕЗВОЗМЕЗДНЫЕ ПОСТУПЛЕНИЯ</t>
  </si>
  <si>
    <t>Департамент социальной политики и занятости населения Брянской области</t>
  </si>
  <si>
    <t>ВСЕГО</t>
  </si>
  <si>
    <t>Итого по органам государственной власти Российской Федерации</t>
  </si>
  <si>
    <t>Итого по органам государственной власти Брянской области</t>
  </si>
  <si>
    <t>Итого налоговые и неналоговые доходы</t>
  </si>
  <si>
    <t>Итого безвозмездные поступления</t>
  </si>
  <si>
    <t>более чем в 33 тыс. раз</t>
  </si>
  <si>
    <t xml:space="preserve">Исполнение доходов областного бюджета в разрезе администраторов доходов 
за 1 квартал 2024 года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</si>
</sst>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11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000000"/>
      <name val="Arial Cyr"/>
      <family val="2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rgb="FF000000"/>
      <name val="Arial Cyr"/>
    </font>
    <font>
      <b/>
      <sz val="10"/>
      <color rgb="FF000000"/>
      <name val="Arial Cyr"/>
      <family val="2"/>
    </font>
    <font>
      <b/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CCFFFF"/>
      </patternFill>
    </fill>
    <fill>
      <patternFill patternType="solid">
        <fgColor rgb="FFFFFF99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" fontId="4" fillId="2" borderId="1">
      <alignment horizontal="right" vertical="top" shrinkToFit="1"/>
    </xf>
    <xf numFmtId="49" fontId="4" fillId="0" borderId="1">
      <alignment horizontal="left" vertical="top" wrapText="1"/>
    </xf>
    <xf numFmtId="4" fontId="7" fillId="2" borderId="1">
      <alignment horizontal="right" vertical="top" shrinkToFit="1"/>
    </xf>
    <xf numFmtId="4" fontId="8" fillId="3" borderId="1">
      <alignment horizontal="right" vertical="top" shrinkToFit="1"/>
    </xf>
  </cellStyleXfs>
  <cellXfs count="35">
    <xf numFmtId="0" fontId="0" fillId="0" borderId="0" xfId="0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164" fontId="5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4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164" fontId="5" fillId="0" borderId="2" xfId="0" applyNumberFormat="1" applyFont="1" applyFill="1" applyBorder="1" applyAlignment="1">
      <alignment horizontal="center" vertical="center"/>
    </xf>
    <xf numFmtId="49" fontId="5" fillId="0" borderId="2" xfId="2" applyNumberFormat="1" applyFont="1" applyFill="1" applyBorder="1" applyProtection="1">
      <alignment horizontal="left" vertical="top" wrapText="1"/>
      <protection locked="0"/>
    </xf>
    <xf numFmtId="165" fontId="5" fillId="0" borderId="2" xfId="3" applyNumberFormat="1" applyFont="1" applyFill="1" applyBorder="1" applyAlignment="1" applyProtection="1">
      <alignment horizontal="center" vertical="center" shrinkToFit="1"/>
    </xf>
    <xf numFmtId="49" fontId="5" fillId="0" borderId="2" xfId="2" applyNumberFormat="1" applyFont="1" applyFill="1" applyBorder="1" applyProtection="1">
      <alignment horizontal="left" vertical="top" wrapText="1"/>
    </xf>
    <xf numFmtId="165" fontId="6" fillId="0" borderId="2" xfId="0" applyNumberFormat="1" applyFont="1" applyBorder="1" applyAlignment="1">
      <alignment horizontal="center" vertical="center" wrapText="1"/>
    </xf>
    <xf numFmtId="164" fontId="6" fillId="0" borderId="2" xfId="0" applyNumberFormat="1" applyFont="1" applyFill="1" applyBorder="1" applyAlignment="1">
      <alignment horizontal="center" vertical="center"/>
    </xf>
    <xf numFmtId="164" fontId="6" fillId="0" borderId="2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165" fontId="6" fillId="0" borderId="2" xfId="1" applyNumberFormat="1" applyFont="1" applyFill="1" applyBorder="1" applyAlignment="1" applyProtection="1">
      <alignment horizontal="center" vertical="center" shrinkToFit="1"/>
      <protection locked="0"/>
    </xf>
    <xf numFmtId="164" fontId="6" fillId="0" borderId="2" xfId="0" applyNumberFormat="1" applyFont="1" applyFill="1" applyBorder="1" applyAlignment="1">
      <alignment horizontal="center" vertical="center" wrapText="1"/>
    </xf>
    <xf numFmtId="0" fontId="0" fillId="0" borderId="0" xfId="0" applyFont="1"/>
    <xf numFmtId="165" fontId="6" fillId="0" borderId="2" xfId="0" applyNumberFormat="1" applyFont="1" applyFill="1" applyBorder="1" applyAlignment="1">
      <alignment horizontal="center" vertical="center" wrapText="1"/>
    </xf>
    <xf numFmtId="0" fontId="0" fillId="0" borderId="0" xfId="0" applyFill="1"/>
    <xf numFmtId="165" fontId="5" fillId="0" borderId="2" xfId="0" applyNumberFormat="1" applyFont="1" applyFill="1" applyBorder="1" applyAlignment="1">
      <alignment horizontal="center" vertical="center" wrapText="1"/>
    </xf>
    <xf numFmtId="165" fontId="10" fillId="0" borderId="2" xfId="0" applyNumberFormat="1" applyFont="1" applyBorder="1" applyAlignment="1">
      <alignment horizontal="center" vertical="center" wrapText="1"/>
    </xf>
    <xf numFmtId="49" fontId="5" fillId="0" borderId="2" xfId="2" applyNumberFormat="1" applyFont="1" applyFill="1" applyBorder="1" applyAlignment="1" applyProtection="1">
      <alignment horizontal="left" vertical="center" wrapText="1"/>
      <protection locked="0"/>
    </xf>
    <xf numFmtId="0" fontId="6" fillId="0" borderId="0" xfId="0" applyFont="1" applyFill="1" applyAlignment="1">
      <alignment horizontal="center" vertical="center" wrapText="1"/>
    </xf>
    <xf numFmtId="0" fontId="0" fillId="0" borderId="0" xfId="0" applyAlignment="1">
      <alignment vertic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6" fillId="0" borderId="3" xfId="0" applyFont="1" applyBorder="1" applyAlignment="1">
      <alignment wrapText="1"/>
    </xf>
    <xf numFmtId="0" fontId="6" fillId="0" borderId="5" xfId="0" applyFont="1" applyBorder="1" applyAlignment="1">
      <alignment wrapText="1"/>
    </xf>
    <xf numFmtId="0" fontId="6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</cellXfs>
  <cellStyles count="5">
    <cellStyle name="xl34" xfId="4"/>
    <cellStyle name="xl36" xfId="3"/>
    <cellStyle name="xl38" xfId="2"/>
    <cellStyle name="xl39" xfId="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7"/>
  <sheetViews>
    <sheetView tabSelected="1" topLeftCell="A25" zoomScale="120" zoomScaleNormal="120" zoomScaleSheetLayoutView="100" workbookViewId="0">
      <selection activeCell="C32" sqref="C32"/>
    </sheetView>
  </sheetViews>
  <sheetFormatPr defaultRowHeight="14.4" x14ac:dyDescent="0.3"/>
  <cols>
    <col min="1" max="1" width="3.33203125" bestFit="1" customWidth="1"/>
    <col min="2" max="2" width="43.5546875" customWidth="1"/>
    <col min="3" max="3" width="14.109375" customWidth="1"/>
    <col min="4" max="4" width="13.44140625" customWidth="1"/>
    <col min="5" max="5" width="10.33203125" customWidth="1"/>
    <col min="6" max="6" width="11.88671875" customWidth="1"/>
    <col min="7" max="7" width="11.6640625" customWidth="1"/>
  </cols>
  <sheetData>
    <row r="1" spans="1:7" ht="15.6" x14ac:dyDescent="0.3">
      <c r="G1" s="2" t="s">
        <v>16</v>
      </c>
    </row>
    <row r="2" spans="1:7" ht="9.75" customHeight="1" x14ac:dyDescent="0.25">
      <c r="A2" s="1"/>
    </row>
    <row r="3" spans="1:7" ht="35.25" customHeight="1" x14ac:dyDescent="0.3">
      <c r="A3" s="25" t="s">
        <v>50</v>
      </c>
      <c r="B3" s="26"/>
      <c r="C3" s="26"/>
      <c r="D3" s="26"/>
      <c r="E3" s="26"/>
      <c r="F3" s="26"/>
      <c r="G3" s="26"/>
    </row>
    <row r="4" spans="1:7" ht="16.5" customHeight="1" x14ac:dyDescent="0.25">
      <c r="G4" s="2"/>
    </row>
    <row r="5" spans="1:7" ht="96.75" customHeight="1" x14ac:dyDescent="0.3">
      <c r="A5" s="4" t="s">
        <v>0</v>
      </c>
      <c r="B5" s="5" t="s">
        <v>34</v>
      </c>
      <c r="C5" s="5" t="s">
        <v>37</v>
      </c>
      <c r="D5" s="5" t="s">
        <v>38</v>
      </c>
      <c r="E5" s="6" t="s">
        <v>35</v>
      </c>
      <c r="F5" s="16" t="s">
        <v>17</v>
      </c>
      <c r="G5" s="6" t="s">
        <v>39</v>
      </c>
    </row>
    <row r="6" spans="1:7" ht="15.6" x14ac:dyDescent="0.3">
      <c r="A6" s="27" t="s">
        <v>36</v>
      </c>
      <c r="B6" s="28"/>
      <c r="C6" s="28"/>
      <c r="D6" s="28"/>
      <c r="E6" s="28"/>
      <c r="F6" s="28"/>
      <c r="G6" s="29"/>
    </row>
    <row r="7" spans="1:7" ht="15.6" x14ac:dyDescent="0.3">
      <c r="A7" s="27" t="s">
        <v>18</v>
      </c>
      <c r="B7" s="28"/>
      <c r="C7" s="28"/>
      <c r="D7" s="28"/>
      <c r="E7" s="28"/>
      <c r="F7" s="28"/>
      <c r="G7" s="29"/>
    </row>
    <row r="8" spans="1:7" ht="15.6" x14ac:dyDescent="0.3">
      <c r="A8" s="8" t="s">
        <v>20</v>
      </c>
      <c r="B8" s="10" t="s">
        <v>8</v>
      </c>
      <c r="C8" s="11">
        <v>50271486.799999997</v>
      </c>
      <c r="D8" s="11">
        <v>10717202.199999999</v>
      </c>
      <c r="E8" s="9">
        <f t="shared" ref="E8:E12" si="0">D8/C8*100</f>
        <v>21.318649759927133</v>
      </c>
      <c r="F8" s="9">
        <f>D8/$D$20*100</f>
        <v>93.570287561554025</v>
      </c>
      <c r="G8" s="7">
        <v>97.9</v>
      </c>
    </row>
    <row r="9" spans="1:7" ht="31.2" x14ac:dyDescent="0.3">
      <c r="A9" s="8" t="s">
        <v>21</v>
      </c>
      <c r="B9" s="10" t="s">
        <v>19</v>
      </c>
      <c r="C9" s="11">
        <v>488987</v>
      </c>
      <c r="D9" s="11">
        <v>103796.8</v>
      </c>
      <c r="E9" s="9">
        <f t="shared" si="0"/>
        <v>21.22690378271815</v>
      </c>
      <c r="F9" s="9">
        <f>D9/$D$20*100</f>
        <v>0.90623431775590757</v>
      </c>
      <c r="G9" s="7">
        <v>92.9</v>
      </c>
    </row>
    <row r="10" spans="1:7" ht="31.2" x14ac:dyDescent="0.3">
      <c r="A10" s="8" t="s">
        <v>22</v>
      </c>
      <c r="B10" s="10" t="s">
        <v>1</v>
      </c>
      <c r="C10" s="11">
        <v>56902.9</v>
      </c>
      <c r="D10" s="11">
        <v>15594.4</v>
      </c>
      <c r="E10" s="9">
        <f t="shared" ref="E10" si="1">D10/C10*100</f>
        <v>27.405281628880076</v>
      </c>
      <c r="F10" s="9">
        <f>D10/$D$20*100</f>
        <v>0.13615237121773238</v>
      </c>
      <c r="G10" s="7">
        <v>91.9</v>
      </c>
    </row>
    <row r="11" spans="1:7" ht="31.2" x14ac:dyDescent="0.3">
      <c r="A11" s="8" t="s">
        <v>23</v>
      </c>
      <c r="B11" s="10" t="s">
        <v>40</v>
      </c>
      <c r="C11" s="11">
        <v>21182.9</v>
      </c>
      <c r="D11" s="11">
        <v>7150.2</v>
      </c>
      <c r="E11" s="9">
        <f t="shared" si="0"/>
        <v>33.754585066256269</v>
      </c>
      <c r="F11" s="9">
        <f>D11/$D$20*100</f>
        <v>6.242732549383305E-2</v>
      </c>
      <c r="G11" s="7">
        <v>63.7</v>
      </c>
    </row>
    <row r="12" spans="1:7" s="19" customFormat="1" ht="30.75" customHeight="1" x14ac:dyDescent="0.3">
      <c r="A12" s="30" t="s">
        <v>45</v>
      </c>
      <c r="B12" s="31"/>
      <c r="C12" s="17">
        <f>SUM(C8:C11)</f>
        <v>50838559.599999994</v>
      </c>
      <c r="D12" s="17">
        <f>SUM(D8:D11)</f>
        <v>10843743.6</v>
      </c>
      <c r="E12" s="14">
        <f t="shared" si="0"/>
        <v>21.329761671689852</v>
      </c>
      <c r="F12" s="14">
        <f>D12/$D$20*100</f>
        <v>94.675101576021504</v>
      </c>
      <c r="G12" s="18">
        <v>97.8</v>
      </c>
    </row>
    <row r="13" spans="1:7" ht="15.6" x14ac:dyDescent="0.3">
      <c r="A13" s="32" t="s">
        <v>2</v>
      </c>
      <c r="B13" s="32"/>
      <c r="C13" s="32"/>
      <c r="D13" s="32"/>
      <c r="E13" s="32"/>
      <c r="F13" s="32"/>
      <c r="G13" s="32"/>
    </row>
    <row r="14" spans="1:7" ht="30" customHeight="1" x14ac:dyDescent="0.3">
      <c r="A14" s="8" t="s">
        <v>20</v>
      </c>
      <c r="B14" s="24" t="s">
        <v>9</v>
      </c>
      <c r="C14" s="11">
        <v>1401513.5</v>
      </c>
      <c r="D14" s="11">
        <v>478669.7</v>
      </c>
      <c r="E14" s="9">
        <f t="shared" ref="E14:E20" si="2">D14/C14*100</f>
        <v>34.153770192010278</v>
      </c>
      <c r="F14" s="9">
        <f t="shared" ref="F14:F20" si="3">D14/$D$20*100</f>
        <v>4.1791934723413915</v>
      </c>
      <c r="G14" s="23" t="s">
        <v>49</v>
      </c>
    </row>
    <row r="15" spans="1:7" ht="31.2" x14ac:dyDescent="0.3">
      <c r="A15" s="8" t="s">
        <v>21</v>
      </c>
      <c r="B15" s="10" t="s">
        <v>3</v>
      </c>
      <c r="C15" s="11">
        <v>139543</v>
      </c>
      <c r="D15" s="11">
        <v>40773.9</v>
      </c>
      <c r="E15" s="9">
        <f t="shared" si="2"/>
        <v>29.219595393534608</v>
      </c>
      <c r="F15" s="9">
        <f t="shared" si="3"/>
        <v>0.35599081521537851</v>
      </c>
      <c r="G15" s="3">
        <v>119.4</v>
      </c>
    </row>
    <row r="16" spans="1:7" ht="15.6" x14ac:dyDescent="0.3">
      <c r="A16" s="8" t="s">
        <v>22</v>
      </c>
      <c r="B16" s="10" t="s">
        <v>13</v>
      </c>
      <c r="C16" s="11">
        <v>278550.5</v>
      </c>
      <c r="D16" s="11">
        <v>59946.7</v>
      </c>
      <c r="E16" s="9">
        <f t="shared" si="2"/>
        <v>21.520945035101356</v>
      </c>
      <c r="F16" s="9">
        <f t="shared" si="3"/>
        <v>0.52338566098586903</v>
      </c>
      <c r="G16" s="3">
        <v>90.5</v>
      </c>
    </row>
    <row r="17" spans="1:7" ht="31.2" x14ac:dyDescent="0.3">
      <c r="A17" s="8" t="s">
        <v>23</v>
      </c>
      <c r="B17" s="10" t="s">
        <v>41</v>
      </c>
      <c r="C17" s="11">
        <v>116362.1</v>
      </c>
      <c r="D17" s="11">
        <v>30504.3</v>
      </c>
      <c r="E17" s="9">
        <f t="shared" si="2"/>
        <v>26.214978932143712</v>
      </c>
      <c r="F17" s="9">
        <f t="shared" si="3"/>
        <v>0.26632847543586635</v>
      </c>
      <c r="G17" s="3">
        <v>90.2</v>
      </c>
    </row>
    <row r="18" spans="1:7" ht="47.25" hidden="1" customHeight="1" x14ac:dyDescent="0.25">
      <c r="A18" s="8" t="s">
        <v>33</v>
      </c>
      <c r="B18" s="12" t="s">
        <v>14</v>
      </c>
      <c r="C18" s="11">
        <v>0</v>
      </c>
      <c r="D18" s="11">
        <v>0</v>
      </c>
      <c r="E18" s="9"/>
      <c r="F18" s="9">
        <f t="shared" si="3"/>
        <v>0</v>
      </c>
      <c r="G18" s="3">
        <v>0</v>
      </c>
    </row>
    <row r="19" spans="1:7" s="19" customFormat="1" ht="32.25" customHeight="1" x14ac:dyDescent="0.3">
      <c r="A19" s="30" t="s">
        <v>46</v>
      </c>
      <c r="B19" s="31"/>
      <c r="C19" s="17">
        <f>SUM(C14:C18)</f>
        <v>1935969.1</v>
      </c>
      <c r="D19" s="17">
        <f>SUM(D14:D18)</f>
        <v>609894.60000000009</v>
      </c>
      <c r="E19" s="14">
        <f t="shared" si="2"/>
        <v>31.503323064402217</v>
      </c>
      <c r="F19" s="14">
        <f t="shared" si="3"/>
        <v>5.3248984239785058</v>
      </c>
      <c r="G19" s="15">
        <v>454.5</v>
      </c>
    </row>
    <row r="20" spans="1:7" ht="21.75" customHeight="1" x14ac:dyDescent="0.3">
      <c r="A20" s="33" t="s">
        <v>47</v>
      </c>
      <c r="B20" s="33"/>
      <c r="C20" s="13">
        <f>C19+C12</f>
        <v>52774528.699999996</v>
      </c>
      <c r="D20" s="13">
        <f>D19+D12</f>
        <v>11453638.199999999</v>
      </c>
      <c r="E20" s="14">
        <f t="shared" si="2"/>
        <v>21.702966340275438</v>
      </c>
      <c r="F20" s="14">
        <f t="shared" si="3"/>
        <v>100</v>
      </c>
      <c r="G20" s="15">
        <v>102</v>
      </c>
    </row>
    <row r="21" spans="1:7" ht="15.6" x14ac:dyDescent="0.3">
      <c r="A21" s="32" t="s">
        <v>42</v>
      </c>
      <c r="B21" s="32"/>
      <c r="C21" s="32"/>
      <c r="D21" s="32"/>
      <c r="E21" s="32"/>
      <c r="F21" s="32"/>
      <c r="G21" s="32"/>
    </row>
    <row r="22" spans="1:7" ht="15.6" x14ac:dyDescent="0.3">
      <c r="A22" s="32" t="s">
        <v>2</v>
      </c>
      <c r="B22" s="32"/>
      <c r="C22" s="32"/>
      <c r="D22" s="32"/>
      <c r="E22" s="32"/>
      <c r="F22" s="32"/>
      <c r="G22" s="32"/>
    </row>
    <row r="23" spans="1:7" ht="51" customHeight="1" x14ac:dyDescent="0.3">
      <c r="A23" s="8" t="s">
        <v>20</v>
      </c>
      <c r="B23" s="10" t="s">
        <v>4</v>
      </c>
      <c r="C23" s="11">
        <v>882921.9</v>
      </c>
      <c r="D23" s="11">
        <v>22610.5</v>
      </c>
      <c r="E23" s="9">
        <f t="shared" ref="E23:E35" si="4">D23/C23*100</f>
        <v>2.5608720318297689</v>
      </c>
      <c r="F23" s="9">
        <f t="shared" ref="F23:F36" si="5">D23/$D$36*100</f>
        <v>0.32385149309639361</v>
      </c>
      <c r="G23" s="7">
        <v>47.5</v>
      </c>
    </row>
    <row r="24" spans="1:7" ht="31.2" x14ac:dyDescent="0.3">
      <c r="A24" s="8" t="s">
        <v>21</v>
      </c>
      <c r="B24" s="10" t="s">
        <v>5</v>
      </c>
      <c r="C24" s="11">
        <v>1948703.6</v>
      </c>
      <c r="D24" s="11">
        <v>523895.4</v>
      </c>
      <c r="E24" s="9">
        <f t="shared" si="4"/>
        <v>26.884304006006865</v>
      </c>
      <c r="F24" s="9">
        <f t="shared" si="5"/>
        <v>7.5037839727707212</v>
      </c>
      <c r="G24" s="7">
        <v>62.5</v>
      </c>
    </row>
    <row r="25" spans="1:7" ht="15.6" x14ac:dyDescent="0.3">
      <c r="A25" s="8" t="s">
        <v>22</v>
      </c>
      <c r="B25" s="24" t="s">
        <v>6</v>
      </c>
      <c r="C25" s="11">
        <v>532127</v>
      </c>
      <c r="D25" s="11">
        <v>131210.79999999999</v>
      </c>
      <c r="E25" s="9">
        <f t="shared" ref="E25:E33" si="6">D25/C25*100</f>
        <v>24.657797856526727</v>
      </c>
      <c r="F25" s="9">
        <f t="shared" si="5"/>
        <v>1.8793398416829472</v>
      </c>
      <c r="G25" s="7">
        <v>923.3</v>
      </c>
    </row>
    <row r="26" spans="1:7" ht="31.2" x14ac:dyDescent="0.3">
      <c r="A26" s="8" t="s">
        <v>23</v>
      </c>
      <c r="B26" s="10" t="s">
        <v>7</v>
      </c>
      <c r="C26" s="11">
        <v>3626564.4</v>
      </c>
      <c r="D26" s="11">
        <v>420674.7</v>
      </c>
      <c r="E26" s="9">
        <f t="shared" si="6"/>
        <v>11.599813310912113</v>
      </c>
      <c r="F26" s="9">
        <f t="shared" si="5"/>
        <v>6.0253479446663043</v>
      </c>
      <c r="G26" s="7">
        <v>87.9</v>
      </c>
    </row>
    <row r="27" spans="1:7" ht="31.2" x14ac:dyDescent="0.3">
      <c r="A27" s="8" t="s">
        <v>24</v>
      </c>
      <c r="B27" s="10" t="s">
        <v>11</v>
      </c>
      <c r="C27" s="11">
        <v>6297507</v>
      </c>
      <c r="D27" s="11">
        <v>425218.9</v>
      </c>
      <c r="E27" s="9">
        <f t="shared" si="6"/>
        <v>6.7521782826124683</v>
      </c>
      <c r="F27" s="9">
        <f t="shared" si="5"/>
        <v>6.0904347828577921</v>
      </c>
      <c r="G27" s="7">
        <v>43</v>
      </c>
    </row>
    <row r="28" spans="1:7" ht="15.6" x14ac:dyDescent="0.3">
      <c r="A28" s="8" t="s">
        <v>25</v>
      </c>
      <c r="B28" s="24" t="s">
        <v>9</v>
      </c>
      <c r="C28" s="11">
        <v>16040151.300000001</v>
      </c>
      <c r="D28" s="11">
        <v>3998710.1</v>
      </c>
      <c r="E28" s="9">
        <f t="shared" si="6"/>
        <v>24.929378939212373</v>
      </c>
      <c r="F28" s="9">
        <f t="shared" si="5"/>
        <v>57.273754952107623</v>
      </c>
      <c r="G28" s="7">
        <v>50.3</v>
      </c>
    </row>
    <row r="29" spans="1:7" ht="21.75" customHeight="1" x14ac:dyDescent="0.3">
      <c r="A29" s="8" t="s">
        <v>26</v>
      </c>
      <c r="B29" s="10" t="s">
        <v>12</v>
      </c>
      <c r="C29" s="11">
        <v>1603887.1</v>
      </c>
      <c r="D29" s="11">
        <v>642686.9</v>
      </c>
      <c r="E29" s="9">
        <f t="shared" si="6"/>
        <v>40.070582274774821</v>
      </c>
      <c r="F29" s="9">
        <f t="shared" si="5"/>
        <v>9.2052414656240522</v>
      </c>
      <c r="G29" s="22">
        <v>-1069.5999999999999</v>
      </c>
    </row>
    <row r="30" spans="1:7" ht="31.2" x14ac:dyDescent="0.3">
      <c r="A30" s="8" t="s">
        <v>27</v>
      </c>
      <c r="B30" s="10" t="s">
        <v>43</v>
      </c>
      <c r="C30" s="11">
        <v>2058678.6</v>
      </c>
      <c r="D30" s="11">
        <v>528977.69999999995</v>
      </c>
      <c r="E30" s="9">
        <f t="shared" si="6"/>
        <v>25.695011353399209</v>
      </c>
      <c r="F30" s="9">
        <f t="shared" si="5"/>
        <v>7.5765780482384804</v>
      </c>
      <c r="G30" s="7">
        <v>40.4</v>
      </c>
    </row>
    <row r="31" spans="1:7" ht="15.6" x14ac:dyDescent="0.3">
      <c r="A31" s="8" t="s">
        <v>28</v>
      </c>
      <c r="B31" s="10" t="s">
        <v>13</v>
      </c>
      <c r="C31" s="11">
        <v>517293.9</v>
      </c>
      <c r="D31" s="11">
        <v>150629.70000000001</v>
      </c>
      <c r="E31" s="9">
        <f t="shared" si="6"/>
        <v>29.11878527854282</v>
      </c>
      <c r="F31" s="9">
        <f t="shared" si="5"/>
        <v>2.1574778642516463</v>
      </c>
      <c r="G31" s="7">
        <v>152.5</v>
      </c>
    </row>
    <row r="32" spans="1:7" ht="33.75" customHeight="1" x14ac:dyDescent="0.3">
      <c r="A32" s="8" t="s">
        <v>29</v>
      </c>
      <c r="B32" s="10" t="s">
        <v>14</v>
      </c>
      <c r="C32" s="11">
        <v>0</v>
      </c>
      <c r="D32" s="11">
        <v>11727.8</v>
      </c>
      <c r="E32" s="9"/>
      <c r="F32" s="9">
        <f t="shared" si="5"/>
        <v>0.16797795452271666</v>
      </c>
      <c r="G32" s="7">
        <v>0</v>
      </c>
    </row>
    <row r="33" spans="1:7" ht="31.2" x14ac:dyDescent="0.3">
      <c r="A33" s="8" t="s">
        <v>30</v>
      </c>
      <c r="B33" s="10" t="s">
        <v>10</v>
      </c>
      <c r="C33" s="11">
        <v>101005</v>
      </c>
      <c r="D33" s="11">
        <v>98510.6</v>
      </c>
      <c r="E33" s="9">
        <f t="shared" si="6"/>
        <v>97.530419286173952</v>
      </c>
      <c r="F33" s="9">
        <f t="shared" si="5"/>
        <v>1.4109729946627272</v>
      </c>
      <c r="G33" s="7">
        <v>78.2</v>
      </c>
    </row>
    <row r="34" spans="1:7" ht="31.2" x14ac:dyDescent="0.3">
      <c r="A34" s="8" t="s">
        <v>31</v>
      </c>
      <c r="B34" s="10" t="s">
        <v>15</v>
      </c>
      <c r="C34" s="11">
        <v>46224.6</v>
      </c>
      <c r="D34" s="11">
        <v>13781</v>
      </c>
      <c r="E34" s="9">
        <f t="shared" si="4"/>
        <v>29.813129805341742</v>
      </c>
      <c r="F34" s="9">
        <f t="shared" si="5"/>
        <v>0.19738605631725972</v>
      </c>
      <c r="G34" s="7">
        <v>148</v>
      </c>
    </row>
    <row r="35" spans="1:7" ht="31.2" x14ac:dyDescent="0.3">
      <c r="A35" s="8" t="s">
        <v>32</v>
      </c>
      <c r="B35" s="10" t="s">
        <v>41</v>
      </c>
      <c r="C35" s="11">
        <v>296530</v>
      </c>
      <c r="D35" s="11">
        <v>13115.4</v>
      </c>
      <c r="E35" s="9">
        <f t="shared" si="4"/>
        <v>4.4229588911745861</v>
      </c>
      <c r="F35" s="9">
        <f t="shared" si="5"/>
        <v>0.18785262920131979</v>
      </c>
      <c r="G35" s="7">
        <v>9.4</v>
      </c>
    </row>
    <row r="36" spans="1:7" s="19" customFormat="1" ht="15.6" x14ac:dyDescent="0.3">
      <c r="A36" s="33" t="s">
        <v>48</v>
      </c>
      <c r="B36" s="33"/>
      <c r="C36" s="17">
        <f>SUM(C23:C35)</f>
        <v>33951594.400000006</v>
      </c>
      <c r="D36" s="17">
        <f>SUM(D23:D35)</f>
        <v>6981749.5000000009</v>
      </c>
      <c r="E36" s="14">
        <f t="shared" ref="E36:E37" si="7">D36/C36*100</f>
        <v>20.563833962389701</v>
      </c>
      <c r="F36" s="14">
        <f t="shared" si="5"/>
        <v>100</v>
      </c>
      <c r="G36" s="18">
        <v>58.5</v>
      </c>
    </row>
    <row r="37" spans="1:7" s="21" customFormat="1" ht="15.6" x14ac:dyDescent="0.3">
      <c r="A37" s="34" t="s">
        <v>44</v>
      </c>
      <c r="B37" s="34"/>
      <c r="C37" s="20">
        <f>C36+C20</f>
        <v>86726123.099999994</v>
      </c>
      <c r="D37" s="20">
        <f>D36+D20</f>
        <v>18435387.699999999</v>
      </c>
      <c r="E37" s="14">
        <f t="shared" si="7"/>
        <v>21.257018117531878</v>
      </c>
      <c r="F37" s="14">
        <f>D37/$D$37*100</f>
        <v>100</v>
      </c>
      <c r="G37" s="18">
        <v>79.599999999999994</v>
      </c>
    </row>
  </sheetData>
  <mergeCells count="11">
    <mergeCell ref="A22:G22"/>
    <mergeCell ref="A36:B36"/>
    <mergeCell ref="A37:B37"/>
    <mergeCell ref="A21:G21"/>
    <mergeCell ref="A19:B19"/>
    <mergeCell ref="A20:B20"/>
    <mergeCell ref="A3:G3"/>
    <mergeCell ref="A7:G7"/>
    <mergeCell ref="A12:B12"/>
    <mergeCell ref="A13:G13"/>
    <mergeCell ref="A6:G6"/>
  </mergeCells>
  <pageMargins left="0.78740157480314965" right="0.39370078740157483" top="0.39370078740157483" bottom="0.47244094488188981" header="0.31496062992125984" footer="0.31496062992125984"/>
  <pageSetup paperSize="9" scale="83" fitToHeight="0" orientation="portrait" r:id="rId1"/>
  <headerFooter differentFirst="1"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Лист1</vt:lpstr>
      <vt:lpstr>Лист2</vt:lpstr>
      <vt:lpstr>Лист3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2024-06-04T08:03:11Z</dcterms:modified>
</cp:coreProperties>
</file>