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СР" sheetId="4" r:id="rId1"/>
  </sheets>
  <definedNames>
    <definedName name="_xlnm._FilterDatabase" localSheetId="0" hidden="1">ПСР!$A$4:$M$4</definedName>
    <definedName name="_xlnm.Print_Titles" localSheetId="0">ПСР!$3:$3</definedName>
  </definedNames>
  <calcPr calcId="145621"/>
</workbook>
</file>

<file path=xl/calcChain.xml><?xml version="1.0" encoding="utf-8"?>
<calcChain xmlns="http://schemas.openxmlformats.org/spreadsheetml/2006/main">
  <c r="E28" i="4" l="1"/>
  <c r="H27" i="4" l="1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5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5" i="4"/>
  <c r="K26" i="4" l="1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5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" i="4"/>
  <c r="C28" i="4" l="1"/>
  <c r="M28" i="4" l="1"/>
  <c r="L28" i="4"/>
  <c r="G28" i="4"/>
  <c r="D28" i="4"/>
  <c r="H28" i="4" l="1"/>
  <c r="I28" i="4"/>
  <c r="J27" i="4" l="1"/>
  <c r="K27" i="4"/>
  <c r="F28" i="4"/>
  <c r="K28" i="4" s="1"/>
  <c r="J28" i="4" l="1"/>
</calcChain>
</file>

<file path=xl/sharedStrings.xml><?xml version="1.0" encoding="utf-8"?>
<sst xmlns="http://schemas.openxmlformats.org/spreadsheetml/2006/main" count="62" uniqueCount="62">
  <si>
    <t>рублей</t>
  </si>
  <si>
    <t>Наименование</t>
  </si>
  <si>
    <t>02</t>
  </si>
  <si>
    <t>07</t>
  </si>
  <si>
    <t>11</t>
  </si>
  <si>
    <t>13</t>
  </si>
  <si>
    <t>14</t>
  </si>
  <si>
    <t>08</t>
  </si>
  <si>
    <t>12</t>
  </si>
  <si>
    <t>ИТОГО: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</si>
  <si>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</si>
  <si>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Комплексное развитие сельских территорий Брянской области</t>
  </si>
  <si>
    <t>Охрана окружающей среды, воспроизводство и использование природных ресурсов Брянской области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</si>
  <si>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</si>
  <si>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</si>
  <si>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</si>
  <si>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</si>
  <si>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Развитие культуры и туризма в Брянской области</t>
  </si>
  <si>
    <t>15</t>
  </si>
  <si>
    <t>Развитие образования и науки Брянской области</t>
  </si>
  <si>
    <t>16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</si>
  <si>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</si>
  <si>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</si>
  <si>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Управление государственными финансами Брянской области</t>
  </si>
  <si>
    <t>18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</si>
  <si>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</si>
  <si>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</si>
  <si>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</si>
  <si>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</si>
  <si>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</si>
  <si>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21</t>
  </si>
  <si>
    <t>Доступная среда Брянской области</t>
  </si>
  <si>
    <t>22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</si>
  <si>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</si>
  <si>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</si>
  <si>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</si>
  <si>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</si>
  <si>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</si>
  <si>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32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</si>
  <si>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</si>
  <si>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</si>
  <si>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</si>
  <si>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</si>
  <si>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</si>
  <si>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</si>
  <si>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</si>
  <si>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</si>
  <si>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</si>
  <si>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</si>
  <si>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2024 - 2023
(оценка)</t>
  </si>
  <si>
    <t>ГП
(код)</t>
  </si>
  <si>
    <t>Анализ изменения областного бюджета по программной структуре в 2023 - 2027 годах</t>
  </si>
  <si>
    <t>2023 год (факт)</t>
  </si>
  <si>
    <t>2024 год (первоначальный)</t>
  </si>
  <si>
    <t>2024 год оценка</t>
  </si>
  <si>
    <t>2025 - 2023</t>
  </si>
  <si>
    <t>2025 / 2023</t>
  </si>
  <si>
    <t>2025 / 2024
(оценка)</t>
  </si>
  <si>
    <t>2025 год (проект бюджета в первом чтении)</t>
  </si>
  <si>
    <t>2026 год (проект бюджета в первом чтении)</t>
  </si>
  <si>
    <t>2027 год (проект бюджета в первом чтении)</t>
  </si>
  <si>
    <t>2024 год (уточненный в ред. от 25.10.2024 № 68-З)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</si>
</sst>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9" fontId="1" fillId="0" borderId="0" applyFont="0" applyFill="0" applyBorder="0" applyAlignment="0" applyProtection="0"/>
  </cellStyleXfs>
  <cellXfs count="19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="85" zoomScaleNormal="85" workbookViewId="0">
      <pane ySplit="4" topLeftCell="A5" activePane="bottomLeft" state="frozen"/>
      <selection pane="bottomLeft" sqref="A1:M1"/>
    </sheetView>
  </sheetViews>
  <sheetFormatPr defaultRowHeight="14.25" x14ac:dyDescent="0.2"/>
  <cols>
    <col min="1" max="1" width="54.6640625" style="1" customWidth="1"/>
    <col min="2" max="2" width="12.5" style="1" customWidth="1"/>
    <col min="3" max="7" width="25" style="1" customWidth="1"/>
    <col min="8" max="11" width="21.83203125" style="1" customWidth="1"/>
    <col min="12" max="12" width="25.5" style="1" customWidth="1"/>
    <col min="13" max="13" width="26.1640625" style="1" customWidth="1"/>
    <col min="14" max="16384" width="9.33203125" style="1"/>
  </cols>
  <sheetData>
    <row r="1" spans="1:13" ht="32.25" customHeight="1" x14ac:dyDescent="0.2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56.25" customHeight="1" x14ac:dyDescent="0.2">
      <c r="A3" s="3" t="s">
        <v>1</v>
      </c>
      <c r="B3" s="3" t="s">
        <v>50</v>
      </c>
      <c r="C3" s="2" t="s">
        <v>52</v>
      </c>
      <c r="D3" s="2" t="s">
        <v>53</v>
      </c>
      <c r="E3" s="2" t="s">
        <v>61</v>
      </c>
      <c r="F3" s="2" t="s">
        <v>54</v>
      </c>
      <c r="G3" s="2" t="s">
        <v>58</v>
      </c>
      <c r="H3" s="2" t="s">
        <v>55</v>
      </c>
      <c r="I3" s="2" t="s">
        <v>56</v>
      </c>
      <c r="J3" s="2" t="s">
        <v>49</v>
      </c>
      <c r="K3" s="2" t="s">
        <v>57</v>
      </c>
      <c r="L3" s="2" t="s">
        <v>59</v>
      </c>
      <c r="M3" s="2" t="s">
        <v>60</v>
      </c>
    </row>
    <row r="4" spans="1:13" ht="14.2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</row>
    <row r="5" spans="1:13" ht="99.75" x14ac:dyDescent="0.2">
      <c r="A5" s="4" t="s">
        <v>10</v>
      </c>
      <c r="B5" s="3" t="s">
        <v>2</v>
      </c>
      <c r="C5" s="10">
        <v>1429693899.8399999</v>
      </c>
      <c r="D5" s="5">
        <v>1343690809</v>
      </c>
      <c r="E5" s="5">
        <v>1464174381.46</v>
      </c>
      <c r="F5" s="5">
        <v>1547647761.2313001</v>
      </c>
      <c r="G5" s="5">
        <v>1428959369</v>
      </c>
      <c r="H5" s="5">
        <f>G5-C5</f>
        <v>-734530.83999991417</v>
      </c>
      <c r="I5" s="7">
        <f>IFERROR(G5/C5,"-")</f>
        <v>0.9994862320947987</v>
      </c>
      <c r="J5" s="12">
        <f>G5-F5</f>
        <v>-118688392.23130012</v>
      </c>
      <c r="K5" s="7">
        <f>IFERROR(G5/F5,"-")</f>
        <v>0.92331046171845188</v>
      </c>
      <c r="L5" s="5">
        <v>1413623802</v>
      </c>
      <c r="M5" s="5">
        <v>1412797802</v>
      </c>
    </row>
    <row r="6" spans="1:13" ht="69.75" customHeight="1" x14ac:dyDescent="0.2">
      <c r="A6" s="4" t="s">
        <v>47</v>
      </c>
      <c r="B6" s="11" t="s">
        <v>48</v>
      </c>
      <c r="C6" s="10">
        <v>113526001.56</v>
      </c>
      <c r="D6" s="5">
        <v>126275000</v>
      </c>
      <c r="E6" s="5">
        <v>159858191.49000001</v>
      </c>
      <c r="F6" s="5">
        <v>156661027.66019997</v>
      </c>
      <c r="G6" s="5">
        <v>214484680.84999999</v>
      </c>
      <c r="H6" s="5"/>
      <c r="I6" s="7"/>
      <c r="J6" s="12"/>
      <c r="K6" s="7"/>
      <c r="L6" s="5">
        <v>260906666.66999999</v>
      </c>
      <c r="M6" s="5">
        <v>260906666.66999999</v>
      </c>
    </row>
    <row r="7" spans="1:13" ht="28.5" x14ac:dyDescent="0.2">
      <c r="A7" s="4" t="s">
        <v>11</v>
      </c>
      <c r="B7" s="3" t="s">
        <v>3</v>
      </c>
      <c r="C7" s="10">
        <v>388155108.49000001</v>
      </c>
      <c r="D7" s="5">
        <v>497897393.88</v>
      </c>
      <c r="E7" s="5">
        <v>458686694.38</v>
      </c>
      <c r="F7" s="5">
        <v>446778233.2712</v>
      </c>
      <c r="G7" s="5">
        <v>341488803.87</v>
      </c>
      <c r="H7" s="5">
        <f t="shared" ref="H7:H28" si="0">G7-C7</f>
        <v>-46666304.620000005</v>
      </c>
      <c r="I7" s="7">
        <f t="shared" ref="I7:I28" si="1">IFERROR(G7/C7,"-")</f>
        <v>0.87977408103286048</v>
      </c>
      <c r="J7" s="12">
        <f t="shared" ref="J7:J28" si="2">G7-F7</f>
        <v>-105289429.4012</v>
      </c>
      <c r="K7" s="7">
        <f t="shared" ref="K7:K27" si="3">IFERROR(G7/F7,"-")</f>
        <v>0.76433626000466326</v>
      </c>
      <c r="L7" s="5">
        <v>32683022.219999999</v>
      </c>
      <c r="M7" s="5">
        <v>23636464.649999999</v>
      </c>
    </row>
    <row r="8" spans="1:13" ht="42.75" x14ac:dyDescent="0.2">
      <c r="A8" s="4" t="s">
        <v>12</v>
      </c>
      <c r="B8" s="3" t="s">
        <v>7</v>
      </c>
      <c r="C8" s="10">
        <v>308606466.02999997</v>
      </c>
      <c r="D8" s="5">
        <v>1531032471</v>
      </c>
      <c r="E8" s="5">
        <v>1675929704.03</v>
      </c>
      <c r="F8" s="5">
        <v>1543331533.5093999</v>
      </c>
      <c r="G8" s="5">
        <v>63188080</v>
      </c>
      <c r="H8" s="5">
        <f t="shared" si="0"/>
        <v>-245418386.02999997</v>
      </c>
      <c r="I8" s="7">
        <f t="shared" si="1"/>
        <v>0.2047529360381497</v>
      </c>
      <c r="J8" s="12">
        <f t="shared" si="2"/>
        <v>-1480143453.5093999</v>
      </c>
      <c r="K8" s="7">
        <f t="shared" si="3"/>
        <v>4.0942648178979323E-2</v>
      </c>
      <c r="L8" s="5">
        <v>60306743</v>
      </c>
      <c r="M8" s="5">
        <v>58306743</v>
      </c>
    </row>
    <row r="9" spans="1:13" x14ac:dyDescent="0.2">
      <c r="A9" s="4" t="s">
        <v>13</v>
      </c>
      <c r="B9" s="3" t="s">
        <v>4</v>
      </c>
      <c r="C9" s="10">
        <v>459020421.12</v>
      </c>
      <c r="D9" s="5">
        <v>564211673.77999997</v>
      </c>
      <c r="E9" s="5">
        <v>616135453.86000001</v>
      </c>
      <c r="F9" s="5">
        <v>604623109.10280001</v>
      </c>
      <c r="G9" s="5">
        <v>531359232</v>
      </c>
      <c r="H9" s="5">
        <f t="shared" si="0"/>
        <v>72338810.879999995</v>
      </c>
      <c r="I9" s="7">
        <f t="shared" si="1"/>
        <v>1.1575938837394093</v>
      </c>
      <c r="J9" s="12">
        <f t="shared" si="2"/>
        <v>-73263877.102800012</v>
      </c>
      <c r="K9" s="7">
        <f t="shared" si="3"/>
        <v>0.87882719664566533</v>
      </c>
      <c r="L9" s="5">
        <v>512273494</v>
      </c>
      <c r="M9" s="5">
        <v>492960780</v>
      </c>
    </row>
    <row r="10" spans="1:13" ht="42.75" x14ac:dyDescent="0.2">
      <c r="A10" s="4" t="s">
        <v>14</v>
      </c>
      <c r="B10" s="3" t="s">
        <v>8</v>
      </c>
      <c r="C10" s="10">
        <v>2471489822.6599998</v>
      </c>
      <c r="D10" s="5">
        <v>974002011.75</v>
      </c>
      <c r="E10" s="5">
        <v>3321069412.9099998</v>
      </c>
      <c r="F10" s="5">
        <v>2973034610.0917997</v>
      </c>
      <c r="G10" s="5">
        <v>377089067</v>
      </c>
      <c r="H10" s="5">
        <f t="shared" si="0"/>
        <v>-2094400755.6599998</v>
      </c>
      <c r="I10" s="7">
        <f t="shared" si="1"/>
        <v>0.15257560987815394</v>
      </c>
      <c r="J10" s="12">
        <f t="shared" si="2"/>
        <v>-2595945543.0917997</v>
      </c>
      <c r="K10" s="7">
        <f t="shared" si="3"/>
        <v>0.12683642017485847</v>
      </c>
      <c r="L10" s="5">
        <v>248604178</v>
      </c>
      <c r="M10" s="5">
        <v>251690379</v>
      </c>
    </row>
    <row r="11" spans="1:13" ht="28.5" x14ac:dyDescent="0.2">
      <c r="A11" s="4" t="s">
        <v>15</v>
      </c>
      <c r="B11" s="3" t="s">
        <v>5</v>
      </c>
      <c r="C11" s="10">
        <v>467617475</v>
      </c>
      <c r="D11" s="5">
        <v>433989090</v>
      </c>
      <c r="E11" s="5">
        <v>433989090</v>
      </c>
      <c r="F11" s="5">
        <v>425309308.19999999</v>
      </c>
      <c r="G11" s="5"/>
      <c r="H11" s="5">
        <f t="shared" si="0"/>
        <v>-467617475</v>
      </c>
      <c r="I11" s="7">
        <f t="shared" si="1"/>
        <v>0</v>
      </c>
      <c r="J11" s="12">
        <f t="shared" si="2"/>
        <v>-425309308.19999999</v>
      </c>
      <c r="K11" s="7">
        <f t="shared" si="3"/>
        <v>0</v>
      </c>
      <c r="L11" s="5"/>
      <c r="M11" s="5"/>
    </row>
    <row r="12" spans="1:13" x14ac:dyDescent="0.2">
      <c r="A12" s="4" t="s">
        <v>16</v>
      </c>
      <c r="B12" s="3" t="s">
        <v>6</v>
      </c>
      <c r="C12" s="10">
        <v>16350569386.450001</v>
      </c>
      <c r="D12" s="5">
        <v>14704122581.24</v>
      </c>
      <c r="E12" s="5">
        <v>17916114586.91</v>
      </c>
      <c r="F12" s="5">
        <v>17625976965.217495</v>
      </c>
      <c r="G12" s="5">
        <v>14972717806.82</v>
      </c>
      <c r="H12" s="5">
        <f t="shared" si="0"/>
        <v>-1377851579.6300011</v>
      </c>
      <c r="I12" s="7">
        <f t="shared" si="1"/>
        <v>0.91573066680039594</v>
      </c>
      <c r="J12" s="12">
        <f t="shared" si="2"/>
        <v>-2653259158.3974953</v>
      </c>
      <c r="K12" s="7">
        <f t="shared" si="3"/>
        <v>0.84946881732380863</v>
      </c>
      <c r="L12" s="5">
        <v>15925287158.26</v>
      </c>
      <c r="M12" s="5">
        <v>16233200686.23</v>
      </c>
    </row>
    <row r="13" spans="1:13" x14ac:dyDescent="0.2">
      <c r="A13" s="4" t="s">
        <v>17</v>
      </c>
      <c r="B13" s="3" t="s">
        <v>18</v>
      </c>
      <c r="C13" s="10">
        <v>1298750188.6099999</v>
      </c>
      <c r="D13" s="5">
        <v>1940429378.5999999</v>
      </c>
      <c r="E13" s="5">
        <v>2033477897.24</v>
      </c>
      <c r="F13" s="5">
        <v>1986033476.6671999</v>
      </c>
      <c r="G13" s="5">
        <v>1358667275</v>
      </c>
      <c r="H13" s="5">
        <f t="shared" si="0"/>
        <v>59917086.390000105</v>
      </c>
      <c r="I13" s="7">
        <f t="shared" si="1"/>
        <v>1.0461344197794704</v>
      </c>
      <c r="J13" s="12">
        <f t="shared" si="2"/>
        <v>-627366201.66719985</v>
      </c>
      <c r="K13" s="7">
        <f t="shared" si="3"/>
        <v>0.68411096336603805</v>
      </c>
      <c r="L13" s="5">
        <v>1214239605</v>
      </c>
      <c r="M13" s="5">
        <v>1212013678</v>
      </c>
    </row>
    <row r="14" spans="1:13" x14ac:dyDescent="0.2">
      <c r="A14" s="4" t="s">
        <v>19</v>
      </c>
      <c r="B14" s="3" t="s">
        <v>20</v>
      </c>
      <c r="C14" s="10">
        <v>19463301762.169998</v>
      </c>
      <c r="D14" s="5">
        <v>22322997002.150002</v>
      </c>
      <c r="E14" s="5">
        <v>25703147347.57</v>
      </c>
      <c r="F14" s="5">
        <v>25282228959.14769</v>
      </c>
      <c r="G14" s="5">
        <v>21654708274.959999</v>
      </c>
      <c r="H14" s="5">
        <f t="shared" si="0"/>
        <v>2191406512.7900009</v>
      </c>
      <c r="I14" s="7">
        <f t="shared" si="1"/>
        <v>1.1125917143744515</v>
      </c>
      <c r="J14" s="12">
        <f t="shared" si="2"/>
        <v>-3627520684.1876907</v>
      </c>
      <c r="K14" s="7">
        <f t="shared" si="3"/>
        <v>0.85651895289575841</v>
      </c>
      <c r="L14" s="5">
        <v>20741122629</v>
      </c>
      <c r="M14" s="5">
        <v>20646607209</v>
      </c>
    </row>
    <row r="15" spans="1:13" ht="42.75" x14ac:dyDescent="0.2">
      <c r="A15" s="4" t="s">
        <v>21</v>
      </c>
      <c r="B15" s="3" t="s">
        <v>22</v>
      </c>
      <c r="C15" s="10">
        <v>9749056550.2399998</v>
      </c>
      <c r="D15" s="5">
        <v>7089958282.1499996</v>
      </c>
      <c r="E15" s="5">
        <v>7189243769.25</v>
      </c>
      <c r="F15" s="5">
        <v>7049384893.8389997</v>
      </c>
      <c r="G15" s="5">
        <v>6239929863.2799997</v>
      </c>
      <c r="H15" s="5">
        <f t="shared" si="0"/>
        <v>-3509126686.96</v>
      </c>
      <c r="I15" s="7">
        <f t="shared" si="1"/>
        <v>0.64005474079708635</v>
      </c>
      <c r="J15" s="12">
        <f t="shared" si="2"/>
        <v>-809455030.55900002</v>
      </c>
      <c r="K15" s="7">
        <f t="shared" si="3"/>
        <v>0.88517366511417972</v>
      </c>
      <c r="L15" s="5">
        <v>4817167502.1099997</v>
      </c>
      <c r="M15" s="5">
        <v>4170667349.6799998</v>
      </c>
    </row>
    <row r="16" spans="1:13" ht="28.5" x14ac:dyDescent="0.2">
      <c r="A16" s="4" t="s">
        <v>23</v>
      </c>
      <c r="B16" s="3" t="s">
        <v>24</v>
      </c>
      <c r="C16" s="10">
        <v>4325840753.1400003</v>
      </c>
      <c r="D16" s="5">
        <v>4232990053.2199998</v>
      </c>
      <c r="E16" s="5">
        <v>5205378784.0799999</v>
      </c>
      <c r="F16" s="5">
        <v>5196701432.2886</v>
      </c>
      <c r="G16" s="5">
        <v>4148052042.8299999</v>
      </c>
      <c r="H16" s="5">
        <f t="shared" si="0"/>
        <v>-177788710.31000042</v>
      </c>
      <c r="I16" s="7">
        <f t="shared" si="1"/>
        <v>0.95890077317780387</v>
      </c>
      <c r="J16" s="12">
        <f t="shared" si="2"/>
        <v>-1048649389.4586</v>
      </c>
      <c r="K16" s="7">
        <f t="shared" si="3"/>
        <v>0.79820865156057652</v>
      </c>
      <c r="L16" s="5">
        <v>4107846033.9299998</v>
      </c>
      <c r="M16" s="5">
        <v>4180603378.9200001</v>
      </c>
    </row>
    <row r="17" spans="1:13" ht="57" x14ac:dyDescent="0.2">
      <c r="A17" s="4" t="s">
        <v>25</v>
      </c>
      <c r="B17" s="3" t="s">
        <v>26</v>
      </c>
      <c r="C17" s="10">
        <v>11339243771.58</v>
      </c>
      <c r="D17" s="5">
        <v>7962120859.1899996</v>
      </c>
      <c r="E17" s="5">
        <v>11346341207.709999</v>
      </c>
      <c r="F17" s="5">
        <v>10400714976.3269</v>
      </c>
      <c r="G17" s="5">
        <v>7973623098.0500002</v>
      </c>
      <c r="H17" s="5">
        <f t="shared" si="0"/>
        <v>-3365620673.5299997</v>
      </c>
      <c r="I17" s="7">
        <f t="shared" si="1"/>
        <v>0.70318826005263335</v>
      </c>
      <c r="J17" s="12">
        <f t="shared" si="2"/>
        <v>-2427091878.2769003</v>
      </c>
      <c r="K17" s="7">
        <f t="shared" si="3"/>
        <v>0.76664182377834489</v>
      </c>
      <c r="L17" s="5">
        <v>8000683704.1300001</v>
      </c>
      <c r="M17" s="5">
        <v>8277027935.04</v>
      </c>
    </row>
    <row r="18" spans="1:13" ht="57" x14ac:dyDescent="0.2">
      <c r="A18" s="4" t="s">
        <v>27</v>
      </c>
      <c r="B18" s="3" t="s">
        <v>28</v>
      </c>
      <c r="C18" s="10">
        <v>1762214682.1800001</v>
      </c>
      <c r="D18" s="5"/>
      <c r="E18" s="5"/>
      <c r="F18" s="5"/>
      <c r="G18" s="5"/>
      <c r="H18" s="5">
        <f t="shared" si="0"/>
        <v>-1762214682.1800001</v>
      </c>
      <c r="I18" s="7">
        <f t="shared" si="1"/>
        <v>0</v>
      </c>
      <c r="J18" s="12">
        <f t="shared" si="2"/>
        <v>0</v>
      </c>
      <c r="K18" s="7" t="str">
        <f t="shared" si="3"/>
        <v>-</v>
      </c>
      <c r="L18" s="5"/>
      <c r="M18" s="5"/>
    </row>
    <row r="19" spans="1:13" ht="28.5" x14ac:dyDescent="0.2">
      <c r="A19" s="4" t="s">
        <v>29</v>
      </c>
      <c r="B19" s="3" t="s">
        <v>30</v>
      </c>
      <c r="C19" s="10">
        <v>12556869614.969999</v>
      </c>
      <c r="D19" s="5">
        <v>12607820369.629999</v>
      </c>
      <c r="E19" s="5">
        <v>14035667936.74</v>
      </c>
      <c r="F19" s="5">
        <v>13762013334.309202</v>
      </c>
      <c r="G19" s="5">
        <v>12738443084.41</v>
      </c>
      <c r="H19" s="5">
        <f t="shared" si="0"/>
        <v>181573469.44000053</v>
      </c>
      <c r="I19" s="7">
        <f t="shared" si="1"/>
        <v>1.0144600903734424</v>
      </c>
      <c r="J19" s="12">
        <f t="shared" si="2"/>
        <v>-1023570249.8992023</v>
      </c>
      <c r="K19" s="7">
        <f t="shared" si="3"/>
        <v>0.92562350979944163</v>
      </c>
      <c r="L19" s="5">
        <v>11135500296.110001</v>
      </c>
      <c r="M19" s="5">
        <v>11228969805.57</v>
      </c>
    </row>
    <row r="20" spans="1:13" x14ac:dyDescent="0.2">
      <c r="A20" s="4" t="s">
        <v>31</v>
      </c>
      <c r="B20" s="3" t="s">
        <v>32</v>
      </c>
      <c r="C20" s="10">
        <v>50143672.359999999</v>
      </c>
      <c r="D20" s="5">
        <v>38014281.68</v>
      </c>
      <c r="E20" s="5">
        <v>38014281.68</v>
      </c>
      <c r="F20" s="5">
        <v>37253996.046399996</v>
      </c>
      <c r="G20" s="5">
        <v>19387813.960000001</v>
      </c>
      <c r="H20" s="5">
        <f t="shared" si="0"/>
        <v>-30755858.399999999</v>
      </c>
      <c r="I20" s="7">
        <f t="shared" si="1"/>
        <v>0.38664527441882801</v>
      </c>
      <c r="J20" s="12">
        <f t="shared" si="2"/>
        <v>-17866182.086399995</v>
      </c>
      <c r="K20" s="7">
        <f t="shared" si="3"/>
        <v>0.52042239806576462</v>
      </c>
      <c r="L20" s="5">
        <v>22017491.43</v>
      </c>
      <c r="M20" s="5">
        <v>19162677.34</v>
      </c>
    </row>
    <row r="21" spans="1:13" ht="28.5" x14ac:dyDescent="0.2">
      <c r="A21" s="4" t="s">
        <v>33</v>
      </c>
      <c r="B21" s="3" t="s">
        <v>34</v>
      </c>
      <c r="C21" s="10">
        <v>1712178716.6600001</v>
      </c>
      <c r="D21" s="5">
        <v>2673495009.5799999</v>
      </c>
      <c r="E21" s="5">
        <v>3908046092.8299999</v>
      </c>
      <c r="F21" s="5">
        <v>3461776748.4152012</v>
      </c>
      <c r="G21" s="5">
        <v>3608194500.6799998</v>
      </c>
      <c r="H21" s="5">
        <f t="shared" si="0"/>
        <v>1896015784.0199997</v>
      </c>
      <c r="I21" s="7">
        <f t="shared" si="1"/>
        <v>2.1073702561369392</v>
      </c>
      <c r="J21" s="12">
        <f t="shared" si="2"/>
        <v>146417752.26479864</v>
      </c>
      <c r="K21" s="7">
        <f t="shared" si="3"/>
        <v>1.0422955502060693</v>
      </c>
      <c r="L21" s="5">
        <v>1265565607</v>
      </c>
      <c r="M21" s="5">
        <v>1266609085</v>
      </c>
    </row>
    <row r="22" spans="1:13" x14ac:dyDescent="0.2">
      <c r="A22" s="4" t="s">
        <v>35</v>
      </c>
      <c r="B22" s="3" t="s">
        <v>36</v>
      </c>
      <c r="C22" s="10">
        <v>442269400.60000002</v>
      </c>
      <c r="D22" s="5"/>
      <c r="E22" s="5"/>
      <c r="F22" s="5"/>
      <c r="G22" s="5"/>
      <c r="H22" s="5">
        <f t="shared" si="0"/>
        <v>-442269400.60000002</v>
      </c>
      <c r="I22" s="7">
        <f t="shared" si="1"/>
        <v>0</v>
      </c>
      <c r="J22" s="12">
        <f t="shared" si="2"/>
        <v>0</v>
      </c>
      <c r="K22" s="7" t="str">
        <f t="shared" si="3"/>
        <v>-</v>
      </c>
      <c r="L22" s="5"/>
      <c r="M22" s="5"/>
    </row>
    <row r="23" spans="1:13" ht="42.75" x14ac:dyDescent="0.2">
      <c r="A23" s="4" t="s">
        <v>37</v>
      </c>
      <c r="B23" s="3" t="s">
        <v>38</v>
      </c>
      <c r="C23" s="10">
        <v>569624718.70000005</v>
      </c>
      <c r="D23" s="5">
        <v>599389408.14999998</v>
      </c>
      <c r="E23" s="5">
        <v>604552510.63</v>
      </c>
      <c r="F23" s="5">
        <v>596032305.80359995</v>
      </c>
      <c r="G23" s="5">
        <v>585915783.46000004</v>
      </c>
      <c r="H23" s="5">
        <f t="shared" si="0"/>
        <v>16291064.75999999</v>
      </c>
      <c r="I23" s="7">
        <f t="shared" si="1"/>
        <v>1.0285996450385431</v>
      </c>
      <c r="J23" s="12">
        <f t="shared" si="2"/>
        <v>-10116522.343599916</v>
      </c>
      <c r="K23" s="7">
        <f t="shared" si="3"/>
        <v>0.98302688923889736</v>
      </c>
      <c r="L23" s="5">
        <v>599667879.41999996</v>
      </c>
      <c r="M23" s="5">
        <v>613648132.96000004</v>
      </c>
    </row>
    <row r="24" spans="1:13" x14ac:dyDescent="0.2">
      <c r="A24" s="4" t="s">
        <v>39</v>
      </c>
      <c r="B24" s="3" t="s">
        <v>40</v>
      </c>
      <c r="C24" s="10">
        <v>632795863.21000004</v>
      </c>
      <c r="D24" s="5">
        <v>727139917</v>
      </c>
      <c r="E24" s="5">
        <v>742258717</v>
      </c>
      <c r="F24" s="5">
        <v>735194834.45999992</v>
      </c>
      <c r="G24" s="5">
        <v>236631387</v>
      </c>
      <c r="H24" s="5">
        <f t="shared" si="0"/>
        <v>-396164476.21000004</v>
      </c>
      <c r="I24" s="7">
        <f t="shared" si="1"/>
        <v>0.37394585008763143</v>
      </c>
      <c r="J24" s="12">
        <f t="shared" si="2"/>
        <v>-498563447.45999992</v>
      </c>
      <c r="K24" s="7">
        <f t="shared" si="3"/>
        <v>0.3218621457994949</v>
      </c>
      <c r="L24" s="5">
        <v>230431387</v>
      </c>
      <c r="M24" s="5">
        <v>230431387</v>
      </c>
    </row>
    <row r="25" spans="1:13" ht="28.5" x14ac:dyDescent="0.2">
      <c r="A25" s="4" t="s">
        <v>41</v>
      </c>
      <c r="B25" s="3" t="s">
        <v>42</v>
      </c>
      <c r="C25" s="10">
        <v>3621699016.6900001</v>
      </c>
      <c r="D25" s="5">
        <v>3143788331.3299999</v>
      </c>
      <c r="E25" s="5">
        <v>2794751595.3499999</v>
      </c>
      <c r="F25" s="5">
        <v>2711821284.7339997</v>
      </c>
      <c r="G25" s="5">
        <v>1451446014.3499999</v>
      </c>
      <c r="H25" s="5">
        <f t="shared" si="0"/>
        <v>-2170253002.3400002</v>
      </c>
      <c r="I25" s="7">
        <f t="shared" si="1"/>
        <v>0.40076384251182978</v>
      </c>
      <c r="J25" s="12">
        <f t="shared" si="2"/>
        <v>-1260375270.3839998</v>
      </c>
      <c r="K25" s="7">
        <f t="shared" si="3"/>
        <v>0.53522922860765543</v>
      </c>
      <c r="L25" s="5">
        <v>1412674501.9100001</v>
      </c>
      <c r="M25" s="5">
        <v>1412674501</v>
      </c>
    </row>
    <row r="26" spans="1:13" ht="42.75" x14ac:dyDescent="0.2">
      <c r="A26" s="4" t="s">
        <v>43</v>
      </c>
      <c r="B26" s="3" t="s">
        <v>44</v>
      </c>
      <c r="C26" s="10">
        <v>562183498.44000006</v>
      </c>
      <c r="D26" s="5">
        <v>544176300.20000005</v>
      </c>
      <c r="E26" s="5">
        <v>576988974.05999994</v>
      </c>
      <c r="F26" s="5">
        <v>569463955.27280009</v>
      </c>
      <c r="G26" s="5">
        <v>449915756</v>
      </c>
      <c r="H26" s="5">
        <f t="shared" si="0"/>
        <v>-112267742.44000006</v>
      </c>
      <c r="I26" s="7">
        <f t="shared" si="1"/>
        <v>0.80030053754418051</v>
      </c>
      <c r="J26" s="12">
        <f t="shared" si="2"/>
        <v>-119548199.27280009</v>
      </c>
      <c r="K26" s="7">
        <f t="shared" si="3"/>
        <v>0.79006889169037775</v>
      </c>
      <c r="L26" s="5">
        <v>407868618</v>
      </c>
      <c r="M26" s="5">
        <v>407868618</v>
      </c>
    </row>
    <row r="27" spans="1:13" x14ac:dyDescent="0.2">
      <c r="A27" s="4" t="s">
        <v>45</v>
      </c>
      <c r="B27" s="3" t="s">
        <v>46</v>
      </c>
      <c r="C27" s="10">
        <v>8369515334.8699999</v>
      </c>
      <c r="D27" s="5">
        <v>2358223757.25</v>
      </c>
      <c r="E27" s="5">
        <v>9833272007.8799992</v>
      </c>
      <c r="F27" s="5">
        <v>7244153243.3294001</v>
      </c>
      <c r="G27" s="5">
        <v>5696796674.0100002</v>
      </c>
      <c r="H27" s="5">
        <f t="shared" si="0"/>
        <v>-2672718660.8599997</v>
      </c>
      <c r="I27" s="7">
        <f t="shared" si="1"/>
        <v>0.6806602827137882</v>
      </c>
      <c r="J27" s="12">
        <f t="shared" si="2"/>
        <v>-1547356569.3193998</v>
      </c>
      <c r="K27" s="7">
        <f t="shared" si="3"/>
        <v>0.78639924952661033</v>
      </c>
      <c r="L27" s="5">
        <v>7153131672.4399996</v>
      </c>
      <c r="M27" s="5">
        <v>10837279370.709999</v>
      </c>
    </row>
    <row r="28" spans="1:13" ht="25.5" customHeight="1" x14ac:dyDescent="0.2">
      <c r="A28" s="17" t="s">
        <v>9</v>
      </c>
      <c r="B28" s="18"/>
      <c r="C28" s="6">
        <f>SUM(C5:C27)</f>
        <v>98444366125.570007</v>
      </c>
      <c r="D28" s="6">
        <f>SUM(D5:D27)</f>
        <v>86415763980.779999</v>
      </c>
      <c r="E28" s="6">
        <f>SUM(E5:E27)</f>
        <v>110057098637.06003</v>
      </c>
      <c r="F28" s="13">
        <f>SUM(F5:F27)</f>
        <v>104356135988.92419</v>
      </c>
      <c r="G28" s="6">
        <f>SUM(G5:G27)</f>
        <v>84090998607.530014</v>
      </c>
      <c r="H28" s="6">
        <f t="shared" si="0"/>
        <v>-14353367518.039993</v>
      </c>
      <c r="I28" s="8">
        <f t="shared" si="1"/>
        <v>0.85419818235477629</v>
      </c>
      <c r="J28" s="9">
        <f t="shared" si="2"/>
        <v>-20265137381.39418</v>
      </c>
      <c r="K28" s="8">
        <f>IFERROR(G28/F28,"-")</f>
        <v>0.80580789821937238</v>
      </c>
      <c r="L28" s="6">
        <f>SUM(L5:L27)</f>
        <v>79561601991.630005</v>
      </c>
      <c r="M28" s="6">
        <f>SUM(M5:M27)</f>
        <v>83237062649.77002</v>
      </c>
    </row>
    <row r="31" spans="1:13" x14ac:dyDescent="0.2">
      <c r="F31" s="14"/>
    </row>
    <row r="32" spans="1:13" x14ac:dyDescent="0.2">
      <c r="F32" s="14"/>
    </row>
  </sheetData>
  <autoFilter ref="A4:M4"/>
  <mergeCells count="3">
    <mergeCell ref="A1:M1"/>
    <mergeCell ref="A2:M2"/>
    <mergeCell ref="A28:B28"/>
  </mergeCells>
  <conditionalFormatting sqref="I5:I27">
    <cfRule type="colorScale" priority="4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K5:K27">
    <cfRule type="colorScale" priority="6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7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ПСР</vt:lpstr>
      <vt:lpstr>ПСР!Print_Titles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2024-10-31T09:19:40Z</dcterms:modified>
</cp:coreProperties>
</file>