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J12" i="2" l="1"/>
  <c r="J7" i="2" l="1"/>
  <c r="G7" i="2" l="1"/>
  <c r="J8" i="2" l="1"/>
  <c r="F29" i="2" l="1"/>
  <c r="E29" i="2"/>
  <c r="J9" i="2" l="1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20" i="2"/>
  <c r="G21" i="2"/>
  <c r="G22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<sst xmlns="http://schemas.openxmlformats.org/spreadsheetml/2006/main" count="57" uniqueCount="57">
  <si>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</si>
  <si>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</si>
  <si>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</si>
  <si>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</si>
  <si>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</si>
  <si>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</si>
  <si>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</si>
  <si>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</si>
  <si>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</si>
  <si>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</si>
  <si>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</si>
  <si>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</si>
  <si>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</si>
  <si>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</si>
  <si>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</si>
  <si>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</si>
  <si>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</si>
  <si>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</si>
  <si>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</si>
  <si>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</si>
  <si>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</si>
  <si>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</si>
  <si>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</si>
  <si>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</si>
  <si>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</si>
  <si>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</si>
  <si>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</si>
  <si>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</si>
  <si>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</si>
  <si>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</si>
  <si>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</si>
  <si>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</si>
  <si>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</si>
  <si>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</si>
  <si>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</si>
  <si>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</si>
  <si>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</si>
  <si>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</si>
  <si>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</si>
  <si>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</si>
  <si>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</si>
  <si>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</si>
  <si>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</si>
  <si>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</si>
  <si>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</si>
  <si>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</si>
  <si>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</si>
  <si>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</si>
  <si>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</si>
  <si>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06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</si>
  <si>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</si>
  <si>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Утверждено на 2024 год</t>
  </si>
  <si>
    <t>Уточненная бюджетная роспись                                                                             на 2024 год</t>
  </si>
  <si>
    <t>Темп изменений 2024 года к соответствующему периоду 2023 года, %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</si>
  <si>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9 месяцев 2024 года в сравнении с соответствующим периодом 2023 года</t>
  </si>
  <si>
    <t>Кассовое исполнение                                                               за 9 месяцев                                                                         2023 года</t>
  </si>
  <si>
    <t>Кассовое исполнение                                                               за 9 месяцев                                                                     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</si>
</sst>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49" fontId="1" fillId="0" borderId="3">
      <alignment horizontal="left" vertical="top" wrapTex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1" fillId="0" borderId="3">
      <alignment horizontal="center" vertical="center" shrinkToFit="1"/>
    </xf>
    <xf numFmtId="0" fontId="1" fillId="0" borderId="3">
      <alignment horizontal="center" vertical="center" wrapText="1"/>
    </xf>
    <xf numFmtId="0" fontId="3" fillId="0" borderId="3">
      <alignment horizontal="left"/>
    </xf>
    <xf numFmtId="0" fontId="1" fillId="0" borderId="5"/>
    <xf numFmtId="4" fontId="1" fillId="2" borderId="3">
      <alignment horizontal="right" vertical="top" shrinkToFit="1"/>
    </xf>
    <xf numFmtId="0" fontId="4" fillId="0" borderId="1"/>
    <xf numFmtId="165" fontId="10" fillId="0" borderId="1">
      <alignment vertical="top" wrapText="1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34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0" fontId="7" fillId="0" borderId="6" xfId="0" applyFont="1" applyFill="1" applyBorder="1" applyProtection="1">
      <protection locked="0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5" fillId="0" borderId="6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</cellXfs>
  <cellStyles count="50">
    <cellStyle name="br" xfId="17"/>
    <cellStyle name="br 2" xfId="29"/>
    <cellStyle name="col" xfId="16"/>
    <cellStyle name="col 2" xfId="28"/>
    <cellStyle name="style0" xfId="18"/>
    <cellStyle name="td" xfId="19"/>
    <cellStyle name="tr" xfId="15"/>
    <cellStyle name="tr 2" xfId="27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29 2" xfId="36"/>
    <cellStyle name="xl30" xfId="6"/>
    <cellStyle name="xl31" xfId="12"/>
    <cellStyle name="xl31 2" xfId="35"/>
    <cellStyle name="xl32" xfId="2"/>
    <cellStyle name="xl33" xfId="14"/>
    <cellStyle name="xl33 2" xfId="37"/>
    <cellStyle name="xl34" xfId="9"/>
    <cellStyle name="xl34 2" xfId="33"/>
    <cellStyle name="xl35" xfId="21"/>
    <cellStyle name="xl36" xfId="10"/>
    <cellStyle name="xl36 2" xfId="38"/>
    <cellStyle name="xl37" xfId="22"/>
    <cellStyle name="xl37 2" xfId="34"/>
    <cellStyle name="xl38" xfId="23"/>
    <cellStyle name="xl38 2" xfId="32"/>
    <cellStyle name="xl39" xfId="24"/>
    <cellStyle name="xl39 2" xfId="39"/>
    <cellStyle name="Обычный" xfId="0" builtinId="0"/>
    <cellStyle name="Обычный 10" xfId="44"/>
    <cellStyle name="Обычный 11" xfId="45"/>
    <cellStyle name="Обычный 12" xfId="46"/>
    <cellStyle name="Обычный 13" xfId="47"/>
    <cellStyle name="Обычный 14" xfId="48"/>
    <cellStyle name="Обычный 15" xfId="49"/>
    <cellStyle name="Обычный 2" xfId="25"/>
    <cellStyle name="Обычный 3" xfId="26"/>
    <cellStyle name="Обычный 4" xfId="30"/>
    <cellStyle name="Обычный 5" xfId="31"/>
    <cellStyle name="Обычный 6" xfId="40"/>
    <cellStyle name="Обычный 7" xfId="41"/>
    <cellStyle name="Обычный 8" xfId="42"/>
    <cellStyle name="Обычный 9" xfId="4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10" zoomScaleNormal="100" zoomScaleSheetLayoutView="100" workbookViewId="0">
      <selection activeCell="F29" sqref="F29"/>
    </sheetView>
  </sheetViews>
  <sheetFormatPr defaultRowHeight="15.6" x14ac:dyDescent="0.3"/>
  <cols>
    <col min="1" max="1" width="58" style="2" customWidth="1"/>
    <col min="2" max="2" width="4.44140625" style="2" customWidth="1"/>
    <col min="3" max="3" width="18.33203125" style="2" customWidth="1"/>
    <col min="4" max="4" width="19.21875" style="2" customWidth="1"/>
    <col min="5" max="5" width="19.109375" style="2" customWidth="1"/>
    <col min="6" max="6" width="18.33203125" style="2" customWidth="1"/>
    <col min="7" max="7" width="13.6640625" style="2" customWidth="1"/>
    <col min="8" max="9" width="0.109375" style="2" hidden="1" customWidth="1"/>
    <col min="10" max="10" width="12.6640625" style="2" customWidth="1"/>
    <col min="11" max="16384" width="8.88671875" style="2"/>
  </cols>
  <sheetData>
    <row r="1" spans="1:10" ht="52.2" customHeight="1" x14ac:dyDescent="0.3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.6" customHeight="1" x14ac:dyDescent="0.3">
      <c r="A2" s="26"/>
      <c r="B2" s="27"/>
      <c r="C2" s="27"/>
      <c r="D2" s="27"/>
      <c r="E2" s="27"/>
      <c r="F2" s="27"/>
      <c r="G2" s="27"/>
      <c r="H2" s="3"/>
      <c r="I2" s="3"/>
    </row>
    <row r="3" spans="1:10" x14ac:dyDescent="0.3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58.2" customHeight="1" x14ac:dyDescent="0.3">
      <c r="A4" s="21" t="s">
        <v>0</v>
      </c>
      <c r="B4" s="28" t="s">
        <v>1</v>
      </c>
      <c r="C4" s="21" t="s">
        <v>55</v>
      </c>
      <c r="D4" s="21" t="s">
        <v>51</v>
      </c>
      <c r="E4" s="21" t="s">
        <v>52</v>
      </c>
      <c r="F4" s="21" t="s">
        <v>56</v>
      </c>
      <c r="G4" s="24" t="s">
        <v>47</v>
      </c>
      <c r="H4" s="10"/>
      <c r="I4" s="10"/>
      <c r="J4" s="21" t="s">
        <v>53</v>
      </c>
    </row>
    <row r="5" spans="1:10" ht="65.400000000000006" customHeight="1" x14ac:dyDescent="0.3">
      <c r="A5" s="25"/>
      <c r="B5" s="29"/>
      <c r="C5" s="22"/>
      <c r="D5" s="22"/>
      <c r="E5" s="22"/>
      <c r="F5" s="22"/>
      <c r="G5" s="24"/>
      <c r="H5" s="10"/>
      <c r="I5" s="10"/>
      <c r="J5" s="22"/>
    </row>
    <row r="6" spans="1:10" ht="93.6" x14ac:dyDescent="0.3">
      <c r="A6" s="6" t="s">
        <v>2</v>
      </c>
      <c r="B6" s="6" t="s">
        <v>3</v>
      </c>
      <c r="C6" s="33">
        <v>941819073.92999995</v>
      </c>
      <c r="D6" s="17">
        <v>1461316406.5599999</v>
      </c>
      <c r="E6" s="18">
        <v>1472375224.8800001</v>
      </c>
      <c r="F6" s="18">
        <v>770267825.71000004</v>
      </c>
      <c r="G6" s="7">
        <f>F6/E6*100</f>
        <v>52.314641858550523</v>
      </c>
      <c r="H6" s="10"/>
      <c r="I6" s="11"/>
      <c r="J6" s="7">
        <f>F6/C6*100</f>
        <v>81.785116380776302</v>
      </c>
    </row>
    <row r="7" spans="1:10" ht="46.8" x14ac:dyDescent="0.3">
      <c r="A7" s="6" t="s">
        <v>50</v>
      </c>
      <c r="B7" s="14" t="s">
        <v>49</v>
      </c>
      <c r="C7" s="33">
        <v>86707388.180000007</v>
      </c>
      <c r="D7" s="17">
        <v>126275000</v>
      </c>
      <c r="E7" s="18">
        <v>159858191.49000001</v>
      </c>
      <c r="F7" s="18">
        <v>51806400.619999997</v>
      </c>
      <c r="G7" s="15">
        <f>F7/E7*100</f>
        <v>32.407723456098751</v>
      </c>
      <c r="H7" s="10"/>
      <c r="I7" s="11"/>
      <c r="J7" s="16">
        <f>F7/C7*100</f>
        <v>59.748542433838068</v>
      </c>
    </row>
    <row r="8" spans="1:10" ht="31.2" x14ac:dyDescent="0.3">
      <c r="A8" s="6" t="s">
        <v>11</v>
      </c>
      <c r="B8" s="6" t="s">
        <v>12</v>
      </c>
      <c r="C8" s="33">
        <v>228982651.06999999</v>
      </c>
      <c r="D8" s="17">
        <v>497897393.88</v>
      </c>
      <c r="E8" s="18">
        <v>497897393.88</v>
      </c>
      <c r="F8" s="18">
        <v>341949060.29000002</v>
      </c>
      <c r="G8" s="7">
        <f t="shared" ref="G8:G9" si="0">F8/E8*100</f>
        <v>68.678620232427718</v>
      </c>
      <c r="H8" s="10"/>
      <c r="I8" s="11"/>
      <c r="J8" s="7">
        <f t="shared" ref="J8:J29" si="1">F8/C8*100</f>
        <v>149.3340472267771</v>
      </c>
    </row>
    <row r="9" spans="1:10" ht="31.2" x14ac:dyDescent="0.3">
      <c r="A9" s="6" t="s">
        <v>13</v>
      </c>
      <c r="B9" s="6" t="s">
        <v>14</v>
      </c>
      <c r="C9" s="33">
        <v>234019137.94999999</v>
      </c>
      <c r="D9" s="17">
        <v>1576417603.21</v>
      </c>
      <c r="E9" s="18">
        <v>1676889364.8099999</v>
      </c>
      <c r="F9" s="18">
        <v>534172473.58999997</v>
      </c>
      <c r="G9" s="7">
        <f t="shared" si="0"/>
        <v>31.854962217529742</v>
      </c>
      <c r="H9" s="10"/>
      <c r="I9" s="11"/>
      <c r="J9" s="7">
        <f t="shared" si="1"/>
        <v>228.26016635619354</v>
      </c>
    </row>
    <row r="10" spans="1:10" x14ac:dyDescent="0.3">
      <c r="A10" s="6" t="s">
        <v>16</v>
      </c>
      <c r="B10" s="6" t="s">
        <v>4</v>
      </c>
      <c r="C10" s="33">
        <v>235131827.77000001</v>
      </c>
      <c r="D10" s="17">
        <v>569700825.77999997</v>
      </c>
      <c r="E10" s="18">
        <v>618619889.85000002</v>
      </c>
      <c r="F10" s="18">
        <v>307115803.82999998</v>
      </c>
      <c r="G10" s="7">
        <f t="shared" ref="G10" si="2">F10/E10*100</f>
        <v>49.645316755733141</v>
      </c>
      <c r="H10" s="10"/>
      <c r="I10" s="11"/>
      <c r="J10" s="7">
        <f t="shared" si="1"/>
        <v>130.61430549096607</v>
      </c>
    </row>
    <row r="11" spans="1:10" ht="34.200000000000003" customHeight="1" x14ac:dyDescent="0.3">
      <c r="A11" s="6" t="s">
        <v>17</v>
      </c>
      <c r="B11" s="6" t="s">
        <v>5</v>
      </c>
      <c r="C11" s="33">
        <v>1493236772.25</v>
      </c>
      <c r="D11" s="17">
        <v>3109109931.21</v>
      </c>
      <c r="E11" s="18">
        <v>3330301557.1799998</v>
      </c>
      <c r="F11" s="18">
        <v>1475344040.7</v>
      </c>
      <c r="G11" s="7">
        <f t="shared" ref="G11" si="3">F11/E11*100</f>
        <v>44.300614084607929</v>
      </c>
      <c r="H11" s="10"/>
      <c r="I11" s="11"/>
      <c r="J11" s="7">
        <f t="shared" si="1"/>
        <v>98.801748531611679</v>
      </c>
    </row>
    <row r="12" spans="1:10" ht="31.2" x14ac:dyDescent="0.3">
      <c r="A12" s="6" t="s">
        <v>18</v>
      </c>
      <c r="B12" s="6" t="s">
        <v>19</v>
      </c>
      <c r="C12" s="33">
        <v>296713202.19</v>
      </c>
      <c r="D12" s="17">
        <v>433989090</v>
      </c>
      <c r="E12" s="18">
        <v>433989090</v>
      </c>
      <c r="F12" s="18">
        <v>360049511.08999997</v>
      </c>
      <c r="G12" s="7">
        <f t="shared" ref="G12:G13" si="4">F12/E12*100</f>
        <v>82.962802380585188</v>
      </c>
      <c r="H12" s="10"/>
      <c r="I12" s="11"/>
      <c r="J12" s="32">
        <f t="shared" si="1"/>
        <v>121.34596924994348</v>
      </c>
    </row>
    <row r="13" spans="1:10" x14ac:dyDescent="0.3">
      <c r="A13" s="6" t="s">
        <v>20</v>
      </c>
      <c r="B13" s="6" t="s">
        <v>6</v>
      </c>
      <c r="C13" s="33">
        <v>10984150029.6</v>
      </c>
      <c r="D13" s="17">
        <v>16433345906.4</v>
      </c>
      <c r="E13" s="18">
        <v>17392901339.419998</v>
      </c>
      <c r="F13" s="18">
        <v>12243124847.9</v>
      </c>
      <c r="G13" s="7">
        <f t="shared" si="4"/>
        <v>70.391504033612094</v>
      </c>
      <c r="H13" s="10"/>
      <c r="I13" s="11"/>
      <c r="J13" s="7">
        <f t="shared" si="1"/>
        <v>111.46174091675117</v>
      </c>
    </row>
    <row r="14" spans="1:10" x14ac:dyDescent="0.3">
      <c r="A14" s="6" t="s">
        <v>23</v>
      </c>
      <c r="B14" s="6" t="s">
        <v>7</v>
      </c>
      <c r="C14" s="33">
        <v>880955056.20000005</v>
      </c>
      <c r="D14" s="17">
        <v>2121448337.47</v>
      </c>
      <c r="E14" s="18">
        <v>2122672604.47</v>
      </c>
      <c r="F14" s="18">
        <v>1167072198.0999999</v>
      </c>
      <c r="G14" s="7">
        <f t="shared" ref="G14" si="5">F14/E14*100</f>
        <v>54.98126256693272</v>
      </c>
      <c r="H14" s="10"/>
      <c r="I14" s="11"/>
      <c r="J14" s="7">
        <f t="shared" si="1"/>
        <v>132.47806342518382</v>
      </c>
    </row>
    <row r="15" spans="1:10" x14ac:dyDescent="0.3">
      <c r="A15" s="6" t="s">
        <v>24</v>
      </c>
      <c r="B15" s="6" t="s">
        <v>21</v>
      </c>
      <c r="C15" s="33">
        <v>13390100966.549999</v>
      </c>
      <c r="D15" s="17">
        <v>23669259214.349998</v>
      </c>
      <c r="E15" s="18">
        <v>24392450916.110001</v>
      </c>
      <c r="F15" s="18">
        <v>16379581694.370001</v>
      </c>
      <c r="G15" s="7">
        <f t="shared" ref="G15" si="6">F15/E15*100</f>
        <v>67.15020868834506</v>
      </c>
      <c r="H15" s="10"/>
      <c r="I15" s="11"/>
      <c r="J15" s="7">
        <f t="shared" si="1"/>
        <v>122.32605067943898</v>
      </c>
    </row>
    <row r="16" spans="1:10" ht="46.8" x14ac:dyDescent="0.3">
      <c r="A16" s="6" t="s">
        <v>25</v>
      </c>
      <c r="B16" s="6" t="s">
        <v>8</v>
      </c>
      <c r="C16" s="33">
        <v>5862460495.9799995</v>
      </c>
      <c r="D16" s="17">
        <v>7150145642.2299995</v>
      </c>
      <c r="E16" s="18">
        <v>7149242015.71</v>
      </c>
      <c r="F16" s="18">
        <v>4248556343.2800002</v>
      </c>
      <c r="G16" s="7">
        <f t="shared" ref="G16" si="7">F16/E16*100</f>
        <v>59.426668364898973</v>
      </c>
      <c r="H16" s="10"/>
      <c r="I16" s="11"/>
      <c r="J16" s="7">
        <f t="shared" si="1"/>
        <v>72.470532572344254</v>
      </c>
    </row>
    <row r="17" spans="1:10" ht="31.2" x14ac:dyDescent="0.3">
      <c r="A17" s="6" t="s">
        <v>26</v>
      </c>
      <c r="B17" s="6" t="s">
        <v>22</v>
      </c>
      <c r="C17" s="33">
        <v>2820617901.8200002</v>
      </c>
      <c r="D17" s="17">
        <v>4395714767.2200003</v>
      </c>
      <c r="E17" s="18">
        <v>4591927855.1000004</v>
      </c>
      <c r="F17" s="18">
        <v>3344823345.4000001</v>
      </c>
      <c r="G17" s="7">
        <f t="shared" ref="G17" si="8">F17/E17*100</f>
        <v>72.841374057850004</v>
      </c>
      <c r="H17" s="10"/>
      <c r="I17" s="11"/>
      <c r="J17" s="7">
        <f t="shared" si="1"/>
        <v>118.58477333075696</v>
      </c>
    </row>
    <row r="18" spans="1:10" ht="46.8" x14ac:dyDescent="0.3">
      <c r="A18" s="6" t="s">
        <v>27</v>
      </c>
      <c r="B18" s="6" t="s">
        <v>28</v>
      </c>
      <c r="C18" s="33">
        <v>7349388554.4499998</v>
      </c>
      <c r="D18" s="17">
        <v>9609722202.2199993</v>
      </c>
      <c r="E18" s="18">
        <v>10826109386.33</v>
      </c>
      <c r="F18" s="18">
        <v>7267690969.2799997</v>
      </c>
      <c r="G18" s="7">
        <f t="shared" ref="G18" si="9">F18/E18*100</f>
        <v>67.131142961263876</v>
      </c>
      <c r="H18" s="10"/>
      <c r="I18" s="11"/>
      <c r="J18" s="7">
        <f t="shared" si="1"/>
        <v>98.888375753102181</v>
      </c>
    </row>
    <row r="19" spans="1:10" ht="48.6" customHeight="1" x14ac:dyDescent="0.3">
      <c r="A19" s="6" t="s">
        <v>29</v>
      </c>
      <c r="B19" s="6" t="s">
        <v>30</v>
      </c>
      <c r="C19" s="33">
        <v>535103485.11000001</v>
      </c>
      <c r="D19" s="17">
        <v>0</v>
      </c>
      <c r="E19" s="18">
        <v>0</v>
      </c>
      <c r="F19" s="18">
        <v>0</v>
      </c>
      <c r="G19" s="7"/>
      <c r="H19" s="10"/>
      <c r="I19" s="11"/>
      <c r="J19" s="7">
        <f t="shared" si="1"/>
        <v>0</v>
      </c>
    </row>
    <row r="20" spans="1:10" ht="31.2" x14ac:dyDescent="0.3">
      <c r="A20" s="6" t="s">
        <v>31</v>
      </c>
      <c r="B20" s="6" t="s">
        <v>10</v>
      </c>
      <c r="C20" s="33">
        <v>9064170778.2199993</v>
      </c>
      <c r="D20" s="17">
        <v>13795611038.93</v>
      </c>
      <c r="E20" s="18">
        <v>13809493344.610001</v>
      </c>
      <c r="F20" s="18">
        <v>8832680270.6399994</v>
      </c>
      <c r="G20" s="7">
        <f t="shared" ref="G20" si="10">F20/E20*100</f>
        <v>63.960929269628075</v>
      </c>
      <c r="H20" s="10"/>
      <c r="I20" s="11"/>
      <c r="J20" s="7">
        <f t="shared" si="1"/>
        <v>97.44609282808041</v>
      </c>
    </row>
    <row r="21" spans="1:10" x14ac:dyDescent="0.3">
      <c r="A21" s="6" t="s">
        <v>32</v>
      </c>
      <c r="B21" s="6" t="s">
        <v>9</v>
      </c>
      <c r="C21" s="33">
        <v>40908105.710000001</v>
      </c>
      <c r="D21" s="17">
        <v>38014281.68</v>
      </c>
      <c r="E21" s="18">
        <v>38014281.68</v>
      </c>
      <c r="F21" s="18">
        <v>28851778.73</v>
      </c>
      <c r="G21" s="7">
        <f t="shared" ref="G21" si="11">F21/E21*100</f>
        <v>75.897208772405776</v>
      </c>
      <c r="H21" s="10"/>
      <c r="I21" s="11"/>
      <c r="J21" s="7">
        <f t="shared" si="1"/>
        <v>70.528268736108146</v>
      </c>
    </row>
    <row r="22" spans="1:10" ht="31.2" x14ac:dyDescent="0.3">
      <c r="A22" s="6" t="s">
        <v>33</v>
      </c>
      <c r="B22" s="6" t="s">
        <v>34</v>
      </c>
      <c r="C22" s="33">
        <v>935490129.04999995</v>
      </c>
      <c r="D22" s="17">
        <v>3924834577.8800001</v>
      </c>
      <c r="E22" s="18">
        <v>4224574849.5999999</v>
      </c>
      <c r="F22" s="18">
        <v>1854510226.77</v>
      </c>
      <c r="G22" s="7">
        <f t="shared" ref="G22" si="12">F22/E22*100</f>
        <v>43.89815053094852</v>
      </c>
      <c r="H22" s="10"/>
      <c r="I22" s="11"/>
      <c r="J22" s="7">
        <f t="shared" si="1"/>
        <v>198.23942222172613</v>
      </c>
    </row>
    <row r="23" spans="1:10" x14ac:dyDescent="0.3">
      <c r="A23" s="6" t="s">
        <v>35</v>
      </c>
      <c r="B23" s="6" t="s">
        <v>36</v>
      </c>
      <c r="C23" s="33">
        <v>232896398.91999999</v>
      </c>
      <c r="D23" s="17">
        <v>0</v>
      </c>
      <c r="E23" s="18">
        <v>0</v>
      </c>
      <c r="F23" s="18">
        <v>0</v>
      </c>
      <c r="G23" s="7"/>
      <c r="H23" s="10"/>
      <c r="I23" s="11"/>
      <c r="J23" s="7">
        <f t="shared" si="1"/>
        <v>0</v>
      </c>
    </row>
    <row r="24" spans="1:10" ht="46.8" x14ac:dyDescent="0.3">
      <c r="A24" s="6" t="s">
        <v>37</v>
      </c>
      <c r="B24" s="6" t="s">
        <v>15</v>
      </c>
      <c r="C24" s="33">
        <v>412452880.06999999</v>
      </c>
      <c r="D24" s="17">
        <v>599389408.14999998</v>
      </c>
      <c r="E24" s="18">
        <v>604552510.63</v>
      </c>
      <c r="F24" s="18">
        <v>361620680.39999998</v>
      </c>
      <c r="G24" s="7">
        <f t="shared" ref="G24" si="13">F24/E24*100</f>
        <v>59.816256494106291</v>
      </c>
      <c r="H24" s="10"/>
      <c r="I24" s="11"/>
      <c r="J24" s="7">
        <f t="shared" si="1"/>
        <v>87.675634690349852</v>
      </c>
    </row>
    <row r="25" spans="1:10" x14ac:dyDescent="0.3">
      <c r="A25" s="6" t="s">
        <v>38</v>
      </c>
      <c r="B25" s="6" t="s">
        <v>39</v>
      </c>
      <c r="C25" s="33">
        <v>439477506.92000002</v>
      </c>
      <c r="D25" s="17">
        <v>743842417</v>
      </c>
      <c r="E25" s="18">
        <v>743842417</v>
      </c>
      <c r="F25" s="18">
        <v>516379950.44999999</v>
      </c>
      <c r="G25" s="7">
        <f t="shared" ref="G25:G26" si="14">F25/E25*100</f>
        <v>69.420610958517031</v>
      </c>
      <c r="H25" s="10"/>
      <c r="I25" s="11"/>
      <c r="J25" s="7">
        <f t="shared" si="1"/>
        <v>117.49860739607747</v>
      </c>
    </row>
    <row r="26" spans="1:10" ht="31.2" x14ac:dyDescent="0.3">
      <c r="A26" s="6" t="s">
        <v>40</v>
      </c>
      <c r="B26" s="6" t="s">
        <v>41</v>
      </c>
      <c r="C26" s="33">
        <v>1790864174.3599999</v>
      </c>
      <c r="D26" s="17">
        <v>3460259232.8899999</v>
      </c>
      <c r="E26" s="18">
        <v>2918618583.96</v>
      </c>
      <c r="F26" s="18">
        <v>1465215693.73</v>
      </c>
      <c r="G26" s="7">
        <f t="shared" si="14"/>
        <v>50.202369771180798</v>
      </c>
      <c r="H26" s="10"/>
      <c r="I26" s="11"/>
      <c r="J26" s="7">
        <f t="shared" si="1"/>
        <v>81.816126242718738</v>
      </c>
    </row>
    <row r="27" spans="1:10" ht="31.2" x14ac:dyDescent="0.3">
      <c r="A27" s="6" t="s">
        <v>42</v>
      </c>
      <c r="B27" s="6" t="s">
        <v>43</v>
      </c>
      <c r="C27" s="33">
        <v>287442118.33999997</v>
      </c>
      <c r="D27" s="17">
        <v>548880617.63999999</v>
      </c>
      <c r="E27" s="18">
        <v>574988974.05999994</v>
      </c>
      <c r="F27" s="18">
        <v>352455108.58999997</v>
      </c>
      <c r="G27" s="7">
        <f t="shared" ref="G27" si="15">F27/E27*100</f>
        <v>61.297716041633407</v>
      </c>
      <c r="H27" s="10"/>
      <c r="I27" s="11"/>
      <c r="J27" s="7">
        <f t="shared" si="1"/>
        <v>122.61776757889726</v>
      </c>
    </row>
    <row r="28" spans="1:10" x14ac:dyDescent="0.3">
      <c r="A28" s="6" t="s">
        <v>44</v>
      </c>
      <c r="B28" s="6" t="s">
        <v>45</v>
      </c>
      <c r="C28" s="33">
        <v>7063650234.5799999</v>
      </c>
      <c r="D28" s="17">
        <v>9661799916.5699997</v>
      </c>
      <c r="E28" s="18">
        <v>8832968398.5</v>
      </c>
      <c r="F28" s="18">
        <v>4172130904.3899999</v>
      </c>
      <c r="G28" s="7">
        <f t="shared" ref="G28" si="16">F28/E28*100</f>
        <v>47.233621996185384</v>
      </c>
      <c r="H28" s="10"/>
      <c r="I28" s="11"/>
      <c r="J28" s="7">
        <f t="shared" si="1"/>
        <v>59.064800292140632</v>
      </c>
    </row>
    <row r="29" spans="1:10" ht="18.600000000000001" customHeight="1" x14ac:dyDescent="0.3">
      <c r="A29" s="23" t="s">
        <v>48</v>
      </c>
      <c r="B29" s="23"/>
      <c r="C29" s="12">
        <f>C6+C7+C8+C9+C10+C11+C12+C13+C14+C15+C16+C17+C18+C19+C20+C21+C22+C23+C24+C25+C26+C27+C28</f>
        <v>65606738869.219994</v>
      </c>
      <c r="D29" s="12">
        <f>D6+D7+D8+D9+D10+D11+D12+D13+D14+D15+D16+D17+D18+D19+D20+D21+D22+D23+D24+D25+D26+D27+D28</f>
        <v>103926973811.26999</v>
      </c>
      <c r="E29" s="12">
        <f>E6+E7+E8+E9+E10+E11+E12+E13+E14+E15+E16+E17+E18+E19+E20+E21+E22+E23+E24+E25+E26+E27+E28</f>
        <v>106412288189.27</v>
      </c>
      <c r="F29" s="12">
        <f>F6+F7+F8+F9+F10+F11+F12+F13+F14+F15+F16+F17+F18+F19+F20+F21+F22+F23+F24+F25+F26+F27+F28</f>
        <v>66075399127.859993</v>
      </c>
      <c r="G29" s="13">
        <f t="shared" ref="G29" si="17">F29/E29*100</f>
        <v>62.093767789613842</v>
      </c>
      <c r="H29" s="10"/>
      <c r="I29" s="10"/>
      <c r="J29" s="13">
        <f t="shared" si="1"/>
        <v>100.71434774341432</v>
      </c>
    </row>
    <row r="30" spans="1:10" ht="12.75" customHeight="1" x14ac:dyDescent="0.3">
      <c r="A30" s="8"/>
      <c r="B30" s="8"/>
      <c r="C30" s="8"/>
      <c r="D30" s="8"/>
      <c r="E30" s="8"/>
      <c r="F30" s="8"/>
      <c r="G30" s="8"/>
      <c r="H30" s="1"/>
      <c r="I30" s="1"/>
      <c r="J30" s="9"/>
    </row>
    <row r="31" spans="1:10" ht="12.75" customHeight="1" x14ac:dyDescent="0.3">
      <c r="A31" s="19"/>
      <c r="B31" s="19"/>
      <c r="C31" s="5"/>
      <c r="D31" s="4"/>
      <c r="E31" s="20"/>
      <c r="F31" s="20"/>
      <c r="G31" s="20"/>
      <c r="H31" s="20"/>
      <c r="I31" s="4"/>
    </row>
  </sheetData>
  <autoFilter ref="A4:B29"/>
  <mergeCells count="14">
    <mergeCell ref="A2:G2"/>
    <mergeCell ref="B4:B5"/>
    <mergeCell ref="J4:J5"/>
    <mergeCell ref="A1:J1"/>
    <mergeCell ref="A3:J3"/>
    <mergeCell ref="A31:B31"/>
    <mergeCell ref="E31:H31"/>
    <mergeCell ref="C4:C5"/>
    <mergeCell ref="A29:B29"/>
    <mergeCell ref="G4:G5"/>
    <mergeCell ref="F4:F5"/>
    <mergeCell ref="E4:E5"/>
    <mergeCell ref="A4:A5"/>
    <mergeCell ref="D4:D5"/>
  </mergeCells>
  <pageMargins left="0.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2024-08-12T11:35:57Z</cp:lastPrinted>
  <dcterms:created xsi:type="dcterms:W3CDTF">2020-04-10T13:16:32Z</dcterms:created>
  <dcterms:modified xsi:type="dcterms:W3CDTF">2024-11-05T11:49:51Z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