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3045" windowWidth="12000" windowHeight="2700"/>
  </bookViews>
  <sheets>
    <sheet name="2022 - 2024" sheetId="6" r:id="rId1"/>
    <sheet name="data 2018" sheetId="3" state="hidden" r:id="rId2"/>
    <sheet name="для Старовойтовой" sheetId="4" state="hidden" r:id="rId3"/>
  </sheets>
  <definedNames>
    <definedName name="_xlnm._FilterDatabase" localSheetId="0" hidden="1">'2022 - 2024'!$A$4:$XAK$292</definedName>
    <definedName name="_xlnm._FilterDatabase" localSheetId="1" hidden="1">'data 2018'!$B$1:$D$155</definedName>
    <definedName name="_xlnm._FilterDatabase" localSheetId="2" hidden="1">'для Старовойтовой'!$A$2:$I$75</definedName>
    <definedName name="_xlnm.Print_Titles" localSheetId="0">'2022 - 2024'!$4:$4</definedName>
    <definedName name="_xlnm.Print_Titles" localSheetId="2">'для Старовойтовой'!$2:$2</definedName>
    <definedName name="_xlnm.Print_Area" localSheetId="0">'2022 - 2024'!$A$1:$E$292</definedName>
  </definedNames>
  <calcPr calcId="145621" iterate="1"/>
  <pivotCaches>
    <pivotCache cacheId="1" r:id="rId4"/>
  </pivotCaches>
</workbook>
</file>

<file path=xl/calcChain.xml><?xml version="1.0" encoding="utf-8"?>
<calcChain xmlns="http://schemas.openxmlformats.org/spreadsheetml/2006/main">
  <c r="F69" i="4" l="1"/>
  <c r="D69" i="4"/>
  <c r="F68" i="4"/>
  <c r="D68" i="4"/>
  <c r="G4" i="4" l="1"/>
  <c r="E12" i="4"/>
  <c r="E69" i="4" l="1"/>
  <c r="G69" i="4" s="1"/>
  <c r="E68" i="4"/>
  <c r="G68" i="4" s="1"/>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2" i="3"/>
  <c r="K197" i="3" l="1"/>
  <c r="K193" i="3"/>
  <c r="K189" i="3"/>
  <c r="K185" i="3"/>
  <c r="K181" i="3"/>
  <c r="K177" i="3"/>
  <c r="K173" i="3"/>
  <c r="K166" i="3"/>
  <c r="K162" i="3"/>
  <c r="K158" i="3"/>
  <c r="K154" i="3"/>
  <c r="K150" i="3"/>
  <c r="K146" i="3"/>
  <c r="K142" i="3"/>
  <c r="K138" i="3"/>
  <c r="K133" i="3"/>
  <c r="K129" i="3"/>
  <c r="K125" i="3"/>
  <c r="K121" i="3"/>
  <c r="K117" i="3"/>
  <c r="K113" i="3"/>
  <c r="K109" i="3"/>
  <c r="K105" i="3"/>
  <c r="K101" i="3"/>
  <c r="K97" i="3"/>
  <c r="K93" i="3"/>
  <c r="K89" i="3"/>
  <c r="K85" i="3"/>
  <c r="K81" i="3"/>
  <c r="K77" i="3"/>
  <c r="K73" i="3"/>
  <c r="K69" i="3"/>
  <c r="K64" i="3"/>
  <c r="K60" i="3"/>
  <c r="K56" i="3"/>
  <c r="K52" i="3"/>
  <c r="K48" i="3"/>
  <c r="K44" i="3"/>
  <c r="K40" i="3"/>
  <c r="K36" i="3"/>
  <c r="K32" i="3"/>
  <c r="K28" i="3"/>
  <c r="K24" i="3"/>
  <c r="K20" i="3"/>
  <c r="K16" i="3"/>
  <c r="K12" i="3"/>
  <c r="K8" i="3"/>
  <c r="K4" i="3"/>
  <c r="J198" i="3"/>
  <c r="J194" i="3"/>
  <c r="J190" i="3"/>
  <c r="J186" i="3"/>
  <c r="J182" i="3"/>
  <c r="J178" i="3"/>
  <c r="J174" i="3"/>
  <c r="J166" i="3"/>
  <c r="J162" i="3"/>
  <c r="J158" i="3"/>
  <c r="J154" i="3"/>
  <c r="J150" i="3"/>
  <c r="J146" i="3"/>
  <c r="J142" i="3"/>
  <c r="J138" i="3"/>
  <c r="J133" i="3"/>
  <c r="J129" i="3"/>
  <c r="J125" i="3"/>
  <c r="J121" i="3"/>
  <c r="J117" i="3"/>
  <c r="J113" i="3"/>
  <c r="J109" i="3"/>
  <c r="J105" i="3"/>
  <c r="J101" i="3"/>
  <c r="J97" i="3"/>
  <c r="J93" i="3"/>
  <c r="J89" i="3"/>
  <c r="J85" i="3"/>
  <c r="J81" i="3"/>
  <c r="J77" i="3"/>
  <c r="J73" i="3"/>
  <c r="J69" i="3"/>
  <c r="J64" i="3"/>
  <c r="J60" i="3"/>
  <c r="J56" i="3"/>
  <c r="J52" i="3"/>
  <c r="J48" i="3"/>
  <c r="K200" i="3"/>
  <c r="K195" i="3"/>
  <c r="K190" i="3"/>
  <c r="K184" i="3"/>
  <c r="K179" i="3"/>
  <c r="K174" i="3"/>
  <c r="K165" i="3"/>
  <c r="K160" i="3"/>
  <c r="K155" i="3"/>
  <c r="K149" i="3"/>
  <c r="K144" i="3"/>
  <c r="K139" i="3"/>
  <c r="K132" i="3"/>
  <c r="K127" i="3"/>
  <c r="K122" i="3"/>
  <c r="K116" i="3"/>
  <c r="K111" i="3"/>
  <c r="K106" i="3"/>
  <c r="K100" i="3"/>
  <c r="K95" i="3"/>
  <c r="K90" i="3"/>
  <c r="K84" i="3"/>
  <c r="K79" i="3"/>
  <c r="K74" i="3"/>
  <c r="K68" i="3"/>
  <c r="K62" i="3"/>
  <c r="K57" i="3"/>
  <c r="K51" i="3"/>
  <c r="K46" i="3"/>
  <c r="K41" i="3"/>
  <c r="K35" i="3"/>
  <c r="K30" i="3"/>
  <c r="K25" i="3"/>
  <c r="K19" i="3"/>
  <c r="K14" i="3"/>
  <c r="K9" i="3"/>
  <c r="K3" i="3"/>
  <c r="J196" i="3"/>
  <c r="J191" i="3"/>
  <c r="J185" i="3"/>
  <c r="J180" i="3"/>
  <c r="J175" i="3"/>
  <c r="J165" i="3"/>
  <c r="J160" i="3"/>
  <c r="J155" i="3"/>
  <c r="J149" i="3"/>
  <c r="J144" i="3"/>
  <c r="J139" i="3"/>
  <c r="J132" i="3"/>
  <c r="J127" i="3"/>
  <c r="J122" i="3"/>
  <c r="J116" i="3"/>
  <c r="J111" i="3"/>
  <c r="J106" i="3"/>
  <c r="J100" i="3"/>
  <c r="J95" i="3"/>
  <c r="J90" i="3"/>
  <c r="J84" i="3"/>
  <c r="J79" i="3"/>
  <c r="J74" i="3"/>
  <c r="J68" i="3"/>
  <c r="J62" i="3"/>
  <c r="J57" i="3"/>
  <c r="J51" i="3"/>
  <c r="J46" i="3"/>
  <c r="J42" i="3"/>
  <c r="J38" i="3"/>
  <c r="J34" i="3"/>
  <c r="J30" i="3"/>
  <c r="J26" i="3"/>
  <c r="J22" i="3"/>
  <c r="J18" i="3"/>
  <c r="J14" i="3"/>
  <c r="J10" i="3"/>
  <c r="J6" i="3"/>
  <c r="I3" i="3"/>
  <c r="I7" i="3"/>
  <c r="I11" i="3"/>
  <c r="I15" i="3"/>
  <c r="I19" i="3"/>
  <c r="I23" i="3"/>
  <c r="I27" i="3"/>
  <c r="I32" i="3"/>
  <c r="I36" i="3"/>
  <c r="I40" i="3"/>
  <c r="K199" i="3"/>
  <c r="K194" i="3"/>
  <c r="K188" i="3"/>
  <c r="K183" i="3"/>
  <c r="K178" i="3"/>
  <c r="K171" i="3"/>
  <c r="K164" i="3"/>
  <c r="K159" i="3"/>
  <c r="K153" i="3"/>
  <c r="K148" i="3"/>
  <c r="K143" i="3"/>
  <c r="K137" i="3"/>
  <c r="K131" i="3"/>
  <c r="K126" i="3"/>
  <c r="K120" i="3"/>
  <c r="K115" i="3"/>
  <c r="K110" i="3"/>
  <c r="K104" i="3"/>
  <c r="K99" i="3"/>
  <c r="K94" i="3"/>
  <c r="K88" i="3"/>
  <c r="K83" i="3"/>
  <c r="K78" i="3"/>
  <c r="K72" i="3"/>
  <c r="K66" i="3"/>
  <c r="K61" i="3"/>
  <c r="K55" i="3"/>
  <c r="K50" i="3"/>
  <c r="K45" i="3"/>
  <c r="K39" i="3"/>
  <c r="K34" i="3"/>
  <c r="K29" i="3"/>
  <c r="K23" i="3"/>
  <c r="K18" i="3"/>
  <c r="K13" i="3"/>
  <c r="K7" i="3"/>
  <c r="J200" i="3"/>
  <c r="J195" i="3"/>
  <c r="J189" i="3"/>
  <c r="J184" i="3"/>
  <c r="J179" i="3"/>
  <c r="J173" i="3"/>
  <c r="J164" i="3"/>
  <c r="J159" i="3"/>
  <c r="J153" i="3"/>
  <c r="J148" i="3"/>
  <c r="J143" i="3"/>
  <c r="J137" i="3"/>
  <c r="J131" i="3"/>
  <c r="J126" i="3"/>
  <c r="J120" i="3"/>
  <c r="K198" i="3"/>
  <c r="K187" i="3"/>
  <c r="K176" i="3"/>
  <c r="K163" i="3"/>
  <c r="K152" i="3"/>
  <c r="K141" i="3"/>
  <c r="K130" i="3"/>
  <c r="K119" i="3"/>
  <c r="K108" i="3"/>
  <c r="K98" i="3"/>
  <c r="K87" i="3"/>
  <c r="K76" i="3"/>
  <c r="K65" i="3"/>
  <c r="K54" i="3"/>
  <c r="K43" i="3"/>
  <c r="K33" i="3"/>
  <c r="K22" i="3"/>
  <c r="K11" i="3"/>
  <c r="J199" i="3"/>
  <c r="J188" i="3"/>
  <c r="J177" i="3"/>
  <c r="J163" i="3"/>
  <c r="J152" i="3"/>
  <c r="J141" i="3"/>
  <c r="J130" i="3"/>
  <c r="J119" i="3"/>
  <c r="J112" i="3"/>
  <c r="J104" i="3"/>
  <c r="J98" i="3"/>
  <c r="J91" i="3"/>
  <c r="J83" i="3"/>
  <c r="J76" i="3"/>
  <c r="J70" i="3"/>
  <c r="J61" i="3"/>
  <c r="J54" i="3"/>
  <c r="J47" i="3"/>
  <c r="J41" i="3"/>
  <c r="J36" i="3"/>
  <c r="J31" i="3"/>
  <c r="J25" i="3"/>
  <c r="J20" i="3"/>
  <c r="J15" i="3"/>
  <c r="J9" i="3"/>
  <c r="J4" i="3"/>
  <c r="I6" i="3"/>
  <c r="I12" i="3"/>
  <c r="I17" i="3"/>
  <c r="I22" i="3"/>
  <c r="I28" i="3"/>
  <c r="I34" i="3"/>
  <c r="I39" i="3"/>
  <c r="I44" i="3"/>
  <c r="I48" i="3"/>
  <c r="I52" i="3"/>
  <c r="I56" i="3"/>
  <c r="I60" i="3"/>
  <c r="I64" i="3"/>
  <c r="I69" i="3"/>
  <c r="I73" i="3"/>
  <c r="I77" i="3"/>
  <c r="I81" i="3"/>
  <c r="I85" i="3"/>
  <c r="I89" i="3"/>
  <c r="I93" i="3"/>
  <c r="K192" i="3"/>
  <c r="K182" i="3"/>
  <c r="K170" i="3"/>
  <c r="K157" i="3"/>
  <c r="K147" i="3"/>
  <c r="K135" i="3"/>
  <c r="K124" i="3"/>
  <c r="K114" i="3"/>
  <c r="K103" i="3"/>
  <c r="K92" i="3"/>
  <c r="K82" i="3"/>
  <c r="K71" i="3"/>
  <c r="K59" i="3"/>
  <c r="K49" i="3"/>
  <c r="K38" i="3"/>
  <c r="K27" i="3"/>
  <c r="K17" i="3"/>
  <c r="K6" i="3"/>
  <c r="J193" i="3"/>
  <c r="J183" i="3"/>
  <c r="J170" i="3"/>
  <c r="J157" i="3"/>
  <c r="J147" i="3"/>
  <c r="J135" i="3"/>
  <c r="J124" i="3"/>
  <c r="J115" i="3"/>
  <c r="J108" i="3"/>
  <c r="J102" i="3"/>
  <c r="J94" i="3"/>
  <c r="J87" i="3"/>
  <c r="J80" i="3"/>
  <c r="J72" i="3"/>
  <c r="J65" i="3"/>
  <c r="J58" i="3"/>
  <c r="J50" i="3"/>
  <c r="J44" i="3"/>
  <c r="J39" i="3"/>
  <c r="J33" i="3"/>
  <c r="J28" i="3"/>
  <c r="J23" i="3"/>
  <c r="J17" i="3"/>
  <c r="J12" i="3"/>
  <c r="J7" i="3"/>
  <c r="I4" i="3"/>
  <c r="I9" i="3"/>
  <c r="I14" i="3"/>
  <c r="I20" i="3"/>
  <c r="I25" i="3"/>
  <c r="I31" i="3"/>
  <c r="I37" i="3"/>
  <c r="I42" i="3"/>
  <c r="I46" i="3"/>
  <c r="I50" i="3"/>
  <c r="I54" i="3"/>
  <c r="I58" i="3"/>
  <c r="I62" i="3"/>
  <c r="I66" i="3"/>
  <c r="I71" i="3"/>
  <c r="I75" i="3"/>
  <c r="I79" i="3"/>
  <c r="I83" i="3"/>
  <c r="I87" i="3"/>
  <c r="I91" i="3"/>
  <c r="I95" i="3"/>
  <c r="I99" i="3"/>
  <c r="I103" i="3"/>
  <c r="I107" i="3"/>
  <c r="I111" i="3"/>
  <c r="I115" i="3"/>
  <c r="I119" i="3"/>
  <c r="I123" i="3"/>
  <c r="I127" i="3"/>
  <c r="I131" i="3"/>
  <c r="I135" i="3"/>
  <c r="I140" i="3"/>
  <c r="I144" i="3"/>
  <c r="I148" i="3"/>
  <c r="I152" i="3"/>
  <c r="I157" i="3"/>
  <c r="I166" i="3"/>
  <c r="I175" i="3"/>
  <c r="I179" i="3"/>
  <c r="I183" i="3"/>
  <c r="I187" i="3"/>
  <c r="I191" i="3"/>
  <c r="I197" i="3"/>
  <c r="I193" i="3"/>
  <c r="I188" i="3"/>
  <c r="I182" i="3"/>
  <c r="I177" i="3"/>
  <c r="I167" i="3"/>
  <c r="I155" i="3"/>
  <c r="I150" i="3"/>
  <c r="I145" i="3"/>
  <c r="I139" i="3"/>
  <c r="I133" i="3"/>
  <c r="I128" i="3"/>
  <c r="I122" i="3"/>
  <c r="I117" i="3"/>
  <c r="I112" i="3"/>
  <c r="I106" i="3"/>
  <c r="I101" i="3"/>
  <c r="I96" i="3"/>
  <c r="I88" i="3"/>
  <c r="I80" i="3"/>
  <c r="I72" i="3"/>
  <c r="I63" i="3"/>
  <c r="I55" i="3"/>
  <c r="I47" i="3"/>
  <c r="I38" i="3"/>
  <c r="I26" i="3"/>
  <c r="I16" i="3"/>
  <c r="I5" i="3"/>
  <c r="J11" i="3"/>
  <c r="J21" i="3"/>
  <c r="J32" i="3"/>
  <c r="J43" i="3"/>
  <c r="J55" i="3"/>
  <c r="J71" i="3"/>
  <c r="J86" i="3"/>
  <c r="J99" i="3"/>
  <c r="J114" i="3"/>
  <c r="J134" i="3"/>
  <c r="J156" i="3"/>
  <c r="J181" i="3"/>
  <c r="K5" i="3"/>
  <c r="K26" i="3"/>
  <c r="K47" i="3"/>
  <c r="K70" i="3"/>
  <c r="K91" i="3"/>
  <c r="K112" i="3"/>
  <c r="K134" i="3"/>
  <c r="K156" i="3"/>
  <c r="K180" i="3"/>
  <c r="I200" i="3"/>
  <c r="I196" i="3"/>
  <c r="I192" i="3"/>
  <c r="I186" i="3"/>
  <c r="I181" i="3"/>
  <c r="I176" i="3"/>
  <c r="I165" i="3"/>
  <c r="I154" i="3"/>
  <c r="I149" i="3"/>
  <c r="I143" i="3"/>
  <c r="I138" i="3"/>
  <c r="I132" i="3"/>
  <c r="I126" i="3"/>
  <c r="I121" i="3"/>
  <c r="I116" i="3"/>
  <c r="I110" i="3"/>
  <c r="I105" i="3"/>
  <c r="I100" i="3"/>
  <c r="I94" i="3"/>
  <c r="I86" i="3"/>
  <c r="I78" i="3"/>
  <c r="I70" i="3"/>
  <c r="I61" i="3"/>
  <c r="I53" i="3"/>
  <c r="I45" i="3"/>
  <c r="I35" i="3"/>
  <c r="I24" i="3"/>
  <c r="I13" i="3"/>
  <c r="J3" i="3"/>
  <c r="J13" i="3"/>
  <c r="J24" i="3"/>
  <c r="J35" i="3"/>
  <c r="J45" i="3"/>
  <c r="J59" i="3"/>
  <c r="J75" i="3"/>
  <c r="J88" i="3"/>
  <c r="J103" i="3"/>
  <c r="J118" i="3"/>
  <c r="J140" i="3"/>
  <c r="J161" i="3"/>
  <c r="J187" i="3"/>
  <c r="K10" i="3"/>
  <c r="K31" i="3"/>
  <c r="K53" i="3"/>
  <c r="K75" i="3"/>
  <c r="K96" i="3"/>
  <c r="K118" i="3"/>
  <c r="K140" i="3"/>
  <c r="K161" i="3"/>
  <c r="K186" i="3"/>
  <c r="I199" i="3"/>
  <c r="I195" i="3"/>
  <c r="I190" i="3"/>
  <c r="I185" i="3"/>
  <c r="I180" i="3"/>
  <c r="I174" i="3"/>
  <c r="I164" i="3"/>
  <c r="I153" i="3"/>
  <c r="I147" i="3"/>
  <c r="I142" i="3"/>
  <c r="I137" i="3"/>
  <c r="I130" i="3"/>
  <c r="I125" i="3"/>
  <c r="I120" i="3"/>
  <c r="I114" i="3"/>
  <c r="I109" i="3"/>
  <c r="I104" i="3"/>
  <c r="I98" i="3"/>
  <c r="I92" i="3"/>
  <c r="I84" i="3"/>
  <c r="I76" i="3"/>
  <c r="I68" i="3"/>
  <c r="I59" i="3"/>
  <c r="I51" i="3"/>
  <c r="I43" i="3"/>
  <c r="I33" i="3"/>
  <c r="I21" i="3"/>
  <c r="I10" i="3"/>
  <c r="J5" i="3"/>
  <c r="J16" i="3"/>
  <c r="J27" i="3"/>
  <c r="J37" i="3"/>
  <c r="J49" i="3"/>
  <c r="J63" i="3"/>
  <c r="J78" i="3"/>
  <c r="J92" i="3"/>
  <c r="J107" i="3"/>
  <c r="J123" i="3"/>
  <c r="J145" i="3"/>
  <c r="J167" i="3"/>
  <c r="J192" i="3"/>
  <c r="K15" i="3"/>
  <c r="K37" i="3"/>
  <c r="K58" i="3"/>
  <c r="K80" i="3"/>
  <c r="K102" i="3"/>
  <c r="K123" i="3"/>
  <c r="K145" i="3"/>
  <c r="K167" i="3"/>
  <c r="K191" i="3"/>
  <c r="I198" i="3"/>
  <c r="I194" i="3"/>
  <c r="I189" i="3"/>
  <c r="I184" i="3"/>
  <c r="I178" i="3"/>
  <c r="I173" i="3"/>
  <c r="I163" i="3"/>
  <c r="I151" i="3"/>
  <c r="I146" i="3"/>
  <c r="I141" i="3"/>
  <c r="I134" i="3"/>
  <c r="I129" i="3"/>
  <c r="I124" i="3"/>
  <c r="I118" i="3"/>
  <c r="I113" i="3"/>
  <c r="I108" i="3"/>
  <c r="I102" i="3"/>
  <c r="I97" i="3"/>
  <c r="I90" i="3"/>
  <c r="I82" i="3"/>
  <c r="I74" i="3"/>
  <c r="I65" i="3"/>
  <c r="I57" i="3"/>
  <c r="I49" i="3"/>
  <c r="I41" i="3"/>
  <c r="I30" i="3"/>
  <c r="I18" i="3"/>
  <c r="I8" i="3"/>
  <c r="J8" i="3"/>
  <c r="J19" i="3"/>
  <c r="J29" i="3"/>
  <c r="J40" i="3"/>
  <c r="J53" i="3"/>
  <c r="J66" i="3"/>
  <c r="J82" i="3"/>
  <c r="J96" i="3"/>
  <c r="J110" i="3"/>
  <c r="J128" i="3"/>
  <c r="J151" i="3"/>
  <c r="J176" i="3"/>
  <c r="J197" i="3"/>
  <c r="K21" i="3"/>
  <c r="K42" i="3"/>
  <c r="K63" i="3"/>
  <c r="K86" i="3"/>
  <c r="K107" i="3"/>
  <c r="K128" i="3"/>
  <c r="K151" i="3"/>
  <c r="K175" i="3"/>
  <c r="K196" i="3"/>
  <c r="J201" i="3" l="1"/>
  <c r="J206" i="3" s="1"/>
  <c r="K201" i="3"/>
  <c r="K206" i="3" s="1"/>
  <c r="I201" i="3"/>
  <c r="I206" i="3" s="1"/>
</calcChain>
</file>

<file path=xl/comments1.xml><?xml version="1.0" encoding="utf-8"?>
<comments xmlns="http://schemas.openxmlformats.org/spreadsheetml/2006/main">
  <authors>
    <author>Варульникова С.</author>
    <author>Соловьёва</author>
  </authors>
  <commentList>
    <comment ref="B29" authorId="0">
      <text>
        <r>
          <rPr>
            <b/>
            <sz val="9"/>
            <color indexed="81"/>
            <rFont val="Tahoma"/>
            <family val="2"/>
            <charset val="204"/>
          </rPr>
          <t>Варульникова С.:</t>
        </r>
        <r>
          <rPr>
            <sz val="9"/>
            <color indexed="81"/>
            <rFont val="Tahoma"/>
            <family val="2"/>
            <charset val="204"/>
          </rPr>
          <t xml:space="preserve">
в расходах 816,819</t>
        </r>
      </text>
    </comment>
    <comment ref="B43" authorId="1">
      <text>
        <r>
          <rPr>
            <sz val="9"/>
            <color indexed="81"/>
            <rFont val="Tahoma"/>
            <family val="2"/>
            <charset val="204"/>
          </rPr>
          <t xml:space="preserve">в расходах у 819
</t>
        </r>
      </text>
    </comment>
    <comment ref="B54" authorId="0">
      <text>
        <r>
          <rPr>
            <b/>
            <sz val="9"/>
            <color indexed="81"/>
            <rFont val="Tahoma"/>
            <family val="2"/>
            <charset val="204"/>
          </rPr>
          <t>Варульникова С.:</t>
        </r>
        <r>
          <rPr>
            <sz val="9"/>
            <color indexed="81"/>
            <rFont val="Tahoma"/>
            <family val="2"/>
            <charset val="204"/>
          </rPr>
          <t xml:space="preserve">
в расходах 819, 821</t>
        </r>
      </text>
    </comment>
  </commentList>
</comments>
</file>

<file path=xl/sharedStrings.xml><?xml version="1.0" encoding="utf-8"?>
<sst xmlns="http://schemas.openxmlformats.org/spreadsheetml/2006/main" count="1139" uniqueCount="846">
  <si>
    <t>ГАД</t>
  </si>
  <si>
    <t>2 02 25021 02 0000 150</t>
  </si>
  <si>
    <t>2 02 25084 02 0000 150</t>
  </si>
  <si>
    <t>2 02 25097 02 0000 150</t>
  </si>
  <si>
    <t>2 02 25114 02 0000 150</t>
  </si>
  <si>
    <t>2 02 27139 02 0000 150</t>
  </si>
  <si>
    <t>2 02 25187 02 0000 150</t>
  </si>
  <si>
    <t>2 02 25228 02 0000 150</t>
  </si>
  <si>
    <t>2 02 25229 02 0000 150</t>
  </si>
  <si>
    <t>2 02 25243 02 0000 150</t>
  </si>
  <si>
    <t>2 02 25519 02 0000 150</t>
  </si>
  <si>
    <t>2 02 25527 02 0000 150</t>
  </si>
  <si>
    <t>2 02 25555 02 0000 150</t>
  </si>
  <si>
    <t>Иные межбюджетные трансферты</t>
  </si>
  <si>
    <t>2 02 45159 02 0000 150</t>
  </si>
  <si>
    <t>2 02 25027 02 0000 150</t>
  </si>
  <si>
    <t>2 02 25082 02 0000 150</t>
  </si>
  <si>
    <t>2 02 25086 02 0000 150</t>
  </si>
  <si>
    <t>2 02 25138 02 0000 150</t>
  </si>
  <si>
    <t>2 02 25201 02 0000 150</t>
  </si>
  <si>
    <t>2 02 25202 02 0000 150</t>
  </si>
  <si>
    <t>2 02 25209 02 0000 150</t>
  </si>
  <si>
    <t>2 02 25402 02 0000 150</t>
  </si>
  <si>
    <t>2 02 25462 02 0000 150</t>
  </si>
  <si>
    <t>2 02 25467 02 0000 150</t>
  </si>
  <si>
    <t>2 02 25543 02 0000 150</t>
  </si>
  <si>
    <t>Наименование</t>
  </si>
  <si>
    <r>
      <t xml:space="preserve"> </t>
    </r>
    <r>
      <rPr>
        <b/>
        <sz val="10"/>
        <rFont val="Corbel"/>
        <family val="2"/>
        <charset val="204"/>
      </rPr>
      <t>Σ</t>
    </r>
    <r>
      <rPr>
        <b/>
        <sz val="10"/>
        <rFont val="Calibri Light"/>
        <family val="2"/>
        <charset val="204"/>
      </rPr>
      <t xml:space="preserve"> 2019 год, в том числе:</t>
    </r>
  </si>
  <si>
    <t>средства федерального бюджета</t>
  </si>
  <si>
    <t>%</t>
  </si>
  <si>
    <t>средства областного бюджета (сверхсофи-нансирование)</t>
  </si>
  <si>
    <t>Соглашение</t>
  </si>
  <si>
    <t>2 02 25517 02 0000 150</t>
  </si>
  <si>
    <t>2 02 15001 02 0000 150</t>
  </si>
  <si>
    <t>2 02 15009 02 0000 150</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</si>
  <si>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</si>
  <si>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</si>
  <si>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</si>
  <si>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2019 год</t>
  </si>
  <si>
    <t>2020 год</t>
  </si>
  <si>
    <t>2021 год</t>
  </si>
  <si>
    <t>средства
областного
бюджета (софинансирование)</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</si>
  <si>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</si>
  <si>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субъектов Российской Федерации на мероприятия по стимулированию программ развития жилищного строительства субъектов Российской Федерации</t>
  </si>
  <si>
    <t>Субсидии бюджетам субъектов Российской Федерации на поддержку региональных проектов в сфере информационных технологий</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</si>
  <si>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</si>
  <si>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t>
  </si>
  <si>
    <t>Субсидии бюджетам субъектов Российской Федерации на адресную финансовую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</si>
  <si>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</si>
  <si>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</si>
  <si>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</si>
  <si>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</si>
  <si>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</si>
  <si>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</si>
  <si>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</si>
  <si>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</si>
  <si>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</si>
  <si>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субъектов Российской Федерации на создание детских технопарков "Кванториум"</t>
  </si>
  <si>
    <t>Субсидии бюджетам субъектов Российской Федерации на поддержку образования для детей с ограниченными возможностями здоровья</t>
  </si>
  <si>
    <t>Субсидии бюджетам субъектов Российской Федерации на  развитие паллиативной медицинской помощи</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</si>
  <si>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</si>
  <si>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</si>
  <si>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</si>
  <si>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</si>
  <si>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</si>
  <si>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</si>
  <si>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</si>
  <si>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</si>
  <si>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</si>
  <si>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финансовое обеспечение мероприятий федеральной целевой программы "Развитие физической культуры и спорта в Российской Федерации на 2016 - 2020 годы"</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</si>
  <si>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</si>
  <si>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в сфере реабилитации и абилитации инвалидов</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</si>
  <si>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</si>
  <si>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</si>
  <si>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</si>
  <si>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</si>
  <si>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</si>
  <si>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</si>
  <si>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Субсидии бюджетам субъектов Российской Федерации на повышение продуктивности в молочном скотоводстве</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</si>
  <si>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</si>
  <si>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</si>
  <si>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устойчивого развития сельских территорий</t>
  </si>
  <si>
    <t>Субсидии бюджетам субъектов Российской Федерации на обеспечение устойчивого развития сельских территорий</t>
  </si>
  <si>
    <t>Субсидии бюджетам субъектов Российской Федерации на реализацию мероприятий по устойчивому развитию сельских территорий</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</si>
  <si>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</si>
  <si>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</si>
  <si>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r>
      <t>Межбюджетные трансферты, передаваемые бюджетам субъектов Российской Федерации на организацию профессионального обучения и дополнительного профессионального образования лиц предпенсионного возраста</t>
    </r>
    <r>
      <rPr>
        <sz val="10"/>
        <color indexed="12"/>
        <rFont val="Calibri Light"/>
        <family val="2"/>
        <charset val="204"/>
      </rPr>
      <t/>
    </r>
  </si>
  <si>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</si>
  <si>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перечисляемые бюджетам субъектов Российской Федерации на создание системы поддержки фермеров и развитие сельской кооперации</t>
  </si>
  <si>
    <t>2 02 25554 02 0000 150</t>
  </si>
  <si>
    <t>Субвенции бюджетам бюджетной системы Российской Федерации</t>
  </si>
  <si>
    <t>2 02 35134 02 0000 150</t>
  </si>
  <si>
    <t>2 02 35176 02 0000 150</t>
  </si>
  <si>
    <t>2 02 35240 02 0000 150</t>
  </si>
  <si>
    <t>2 02 35250 02 0000 150</t>
  </si>
  <si>
    <t>2 02 35260 02 0000 150</t>
  </si>
  <si>
    <t>2 02 35280 02 0000 150</t>
  </si>
  <si>
    <t>2 02 35380 02 0000 150</t>
  </si>
  <si>
    <t>2 02 35429 02 0000 150</t>
  </si>
  <si>
    <t>2 02 35430 02 0000 150</t>
  </si>
  <si>
    <t>2 02 35432 02 0000 150</t>
  </si>
  <si>
    <t>2 02 35900 02 0000 150</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</si>
  <si>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</si>
  <si>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</si>
  <si>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</si>
  <si>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</si>
  <si>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</si>
  <si>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</si>
  <si>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</si>
  <si>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</si>
  <si>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2 02 45141 02 0000 150</t>
  </si>
  <si>
    <t>2 02 45142 02 0000 150</t>
  </si>
  <si>
    <t>2 02 45190 02 0000 150</t>
  </si>
  <si>
    <t>2 02 45192 02 0000 150</t>
  </si>
  <si>
    <t>2 02 45468 02 0000 150</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</si>
  <si>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</si>
  <si>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</si>
  <si>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</si>
  <si>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</si>
  <si>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</si>
  <si>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бюджетам субъектов Российской Федерации на 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t>
  </si>
  <si>
    <t>Безвозмездные поступления от государственных (муниципальных) организаций</t>
  </si>
  <si>
    <t>2 03 02040 02 0000 150</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</si>
  <si>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</si>
  <si>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</si>
  <si>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КБК</t>
  </si>
  <si>
    <t>Сумма</t>
  </si>
  <si>
    <t>Sum of Сумма</t>
  </si>
  <si>
    <t>Row Labels</t>
  </si>
  <si>
    <t>Grand Total</t>
  </si>
  <si>
    <t>2 02 15002 02 0000 150</t>
  </si>
  <si>
    <t>2 02 15213 02 0000 150</t>
  </si>
  <si>
    <t>2 02 20051 00 0000 150</t>
  </si>
  <si>
    <t>2 02 23009 02 0000 150</t>
  </si>
  <si>
    <t>2 02 25066 02 0000 150</t>
  </si>
  <si>
    <t>2 02 25081 02 0000 150</t>
  </si>
  <si>
    <t>2 02 25198 02 0000 150</t>
  </si>
  <si>
    <t>2 02 25382 02 0000 150</t>
  </si>
  <si>
    <t>2 02 25497 02 0000 150</t>
  </si>
  <si>
    <t>2 02 25516 02 0000 150</t>
  </si>
  <si>
    <t>2 02 25520 02 0000 150</t>
  </si>
  <si>
    <t>2 02 25533 02 0000 150</t>
  </si>
  <si>
    <t>2 02 25534 02 0000 150</t>
  </si>
  <si>
    <t>2 02 25541 02 0000 150</t>
  </si>
  <si>
    <t>2 02 25542 02 0000 150</t>
  </si>
  <si>
    <t>2 02 25544 02 0000 150</t>
  </si>
  <si>
    <t>2 02 25560 02 0000 150</t>
  </si>
  <si>
    <t>2 02 25567 02 0000 150</t>
  </si>
  <si>
    <t>2 02 20077 02 0000 150</t>
  </si>
  <si>
    <t>2 02 25568 02 0000 150</t>
  </si>
  <si>
    <t>2 02 25674 02 0000 150</t>
  </si>
  <si>
    <t>2 02 35118 02 0000 150</t>
  </si>
  <si>
    <t>2 02 35120 02 0000 150</t>
  </si>
  <si>
    <t>2 02 35128 02 0000 150</t>
  </si>
  <si>
    <t>2 02 35129 02 0000 150</t>
  </si>
  <si>
    <t>2 02 35130 02 0000 150</t>
  </si>
  <si>
    <t>2 02 35135 02 0000 150</t>
  </si>
  <si>
    <t>2 02 35137 02 0000 150</t>
  </si>
  <si>
    <t>2 02 35194 02 0000 150</t>
  </si>
  <si>
    <t>2 02 35220 02 0000 150</t>
  </si>
  <si>
    <t>2 02 35270 02 0000 150</t>
  </si>
  <si>
    <t>2 02 35290 02 0000 150</t>
  </si>
  <si>
    <t>2 02 35460 02 0000 150</t>
  </si>
  <si>
    <t>2 02 35573 02 0000 150</t>
  </si>
  <si>
    <t>2 02 45136 02 0000 150</t>
  </si>
  <si>
    <t>2 02 45161 02 0000 150</t>
  </si>
  <si>
    <t>2 02 45433 02 0000 150</t>
  </si>
  <si>
    <t>2 02 49000 02 0000 150</t>
  </si>
  <si>
    <t>2 02 49001 02 0000 150</t>
  </si>
  <si>
    <t>2 18 02010 02 0000 180</t>
  </si>
  <si>
    <t>2 18 02020 02 0000 180</t>
  </si>
  <si>
    <t>2 18 60010 02 0000 150</t>
  </si>
  <si>
    <t>2 18 02030 02 0000 180</t>
  </si>
  <si>
    <t>2 18 25555 02 0000 150</t>
  </si>
  <si>
    <t>2 18 45420 02 0000 150</t>
  </si>
  <si>
    <t>2 18 25027 02 0000 150</t>
  </si>
  <si>
    <t>2 18 25064 02 0000 150</t>
  </si>
  <si>
    <t>2 18 35118 02 0000 150</t>
  </si>
  <si>
    <t>2 19 25016 02 0000 150</t>
  </si>
  <si>
    <t>2 19 25555 02 0000 150</t>
  </si>
  <si>
    <t>2 19 51360 02 0000 150</t>
  </si>
  <si>
    <t>2 19 25053 02 0000 150</t>
  </si>
  <si>
    <t>2 19 25018 02 0000 150</t>
  </si>
  <si>
    <t>2 19 25031 02 0000 150</t>
  </si>
  <si>
    <t>2 19 25035 02 0000 150</t>
  </si>
  <si>
    <t>2 19 25043 02 0000 150</t>
  </si>
  <si>
    <t>2 19 25054 02 0000 150</t>
  </si>
  <si>
    <t>2 19 25055 02 0000 150</t>
  </si>
  <si>
    <t>2 19 25442 02 0000 150</t>
  </si>
  <si>
    <t>2 19 25446 02 0000 150</t>
  </si>
  <si>
    <t>2 19 25541 02 0000 150</t>
  </si>
  <si>
    <t>2 19 25542 02 0000 150</t>
  </si>
  <si>
    <t>2 19 25543 02 0000 150</t>
  </si>
  <si>
    <t>2 19 90000 02 0000 150</t>
  </si>
  <si>
    <t>2 19 25495 02 0000 150</t>
  </si>
  <si>
    <t>2 19 45420 02 0000 150</t>
  </si>
  <si>
    <t>2 19 45390 02 0000 150</t>
  </si>
  <si>
    <t>2 19 25027 02 0000 150</t>
  </si>
  <si>
    <t>2 19 25084 02 0000 150</t>
  </si>
  <si>
    <t>2 19 25462 02 0000 150</t>
  </si>
  <si>
    <t>2 19 35130 02 0000 150</t>
  </si>
  <si>
    <t>2 19 35137 02 0000 150</t>
  </si>
  <si>
    <t>2 19 35194 02 0000 150</t>
  </si>
  <si>
    <t>2 19 35220 02 0000 150</t>
  </si>
  <si>
    <t>2 19 35250 02 0000 150</t>
  </si>
  <si>
    <t>2 19 35260 02 0000 150</t>
  </si>
  <si>
    <t>2 19 35270 02 0000 150</t>
  </si>
  <si>
    <t>2 19 35380 02 0000 150</t>
  </si>
  <si>
    <t>2 19 45612 02 0000 150</t>
  </si>
  <si>
    <t>2 19 35290 02 0000 150</t>
  </si>
  <si>
    <t>2 19 25470 02 0000 150</t>
  </si>
  <si>
    <t>2 19 35129 02 0000 150</t>
  </si>
  <si>
    <t>2 19 25064 02 0000 150</t>
  </si>
  <si>
    <t>2 19 35118 02 0000 150</t>
  </si>
  <si>
    <t>8082 02 25016 02 0000 150</t>
  </si>
  <si>
    <t xml:space="preserve">8402 02 25028 02 0000 150 </t>
  </si>
  <si>
    <t xml:space="preserve">8162 02 25066 02 0000 150 </t>
  </si>
  <si>
    <t xml:space="preserve">8252 02 25081 02 0000 150 </t>
  </si>
  <si>
    <t>8142 02 27111 02 0000 150</t>
  </si>
  <si>
    <t>8142 02 25114 02 0000 150</t>
  </si>
  <si>
    <t>8142 02 25138 02 0000 150</t>
  </si>
  <si>
    <t>8252 02 27139 02 0000 150</t>
  </si>
  <si>
    <t>8142 02 25170 02 0000 150</t>
  </si>
  <si>
    <t>8162 02 25173 02 0000 150</t>
  </si>
  <si>
    <t>8162 02 25187 02 0000 150</t>
  </si>
  <si>
    <t>8142 02 25201 02 0000 150</t>
  </si>
  <si>
    <t>8142 02 25202 02 0000 150</t>
  </si>
  <si>
    <t>8252 02 25228 02 0000 150</t>
  </si>
  <si>
    <t>8252 02 25229 02 0000 150</t>
  </si>
  <si>
    <t>8162 02 25232 02 0000 150</t>
  </si>
  <si>
    <t>8082 02 25242 02 0000 150</t>
  </si>
  <si>
    <t>8122 02 25243 02 0000 150</t>
  </si>
  <si>
    <t>8252 02 25495 02 0000 150</t>
  </si>
  <si>
    <t xml:space="preserve">8212 02 25497 02 0000 150 </t>
  </si>
  <si>
    <t xml:space="preserve">8212 02 25514 02 0000 150 </t>
  </si>
  <si>
    <t xml:space="preserve">8112 02 25516 02 0000 150 </t>
  </si>
  <si>
    <t xml:space="preserve">8162 02 25520 02 0000 150 </t>
  </si>
  <si>
    <t xml:space="preserve">8172 02 25541 02 0000 150 </t>
  </si>
  <si>
    <t xml:space="preserve">8172 02 25542 02 0000 150 </t>
  </si>
  <si>
    <t>8142 02 25554 02 0000 150</t>
  </si>
  <si>
    <t>8172 02 27567 02 0000 150</t>
  </si>
  <si>
    <t>8192 02 27567 02 0000 150</t>
  </si>
  <si>
    <t xml:space="preserve">8172 02 25567 02 0000 150 </t>
  </si>
  <si>
    <t xml:space="preserve">8172 02 25568 02 0000 150 </t>
  </si>
  <si>
    <t xml:space="preserve">8422 02 35118 02 0000 150 </t>
  </si>
  <si>
    <t xml:space="preserve">8422 02 35120 02 0000 150 </t>
  </si>
  <si>
    <t xml:space="preserve">8082 02 35128 02 0000 150 </t>
  </si>
  <si>
    <t xml:space="preserve">8362 02 35129 02 0000 150 </t>
  </si>
  <si>
    <t xml:space="preserve">8192 02 35135 02 0000 150 </t>
  </si>
  <si>
    <t xml:space="preserve">8212 02 35137 02 0000 150 </t>
  </si>
  <si>
    <t xml:space="preserve">8212 02 35220 02 0000 150 </t>
  </si>
  <si>
    <t xml:space="preserve">8212 02 35270 02 0000 150 </t>
  </si>
  <si>
    <t xml:space="preserve">8322 02 35290 02 0000 150 </t>
  </si>
  <si>
    <t>8362 02 35429 02 0000 150</t>
  </si>
  <si>
    <t>8362 02 35430 02 0000 150</t>
  </si>
  <si>
    <t>8362 02 35432 02 0000 150</t>
  </si>
  <si>
    <t xml:space="preserve">8212 02 35573 02 0000 150 </t>
  </si>
  <si>
    <t>8322 02 45294 02 0000 150</t>
  </si>
  <si>
    <t>8192 02 45393 02 0000 150</t>
  </si>
  <si>
    <t>8172 02 45480 02 0000 150</t>
  </si>
  <si>
    <t xml:space="preserve">8142 02 45161 02 0000 150 </t>
  </si>
  <si>
    <t>8142 02 45190 02 0000 150</t>
  </si>
  <si>
    <t>8142 02 45191 02 0000 150</t>
  </si>
  <si>
    <t>8142 02 45192 02 0000 150</t>
  </si>
  <si>
    <t>8142 02 45196 02 0000 150</t>
  </si>
  <si>
    <t xml:space="preserve">8142 02 45216 02 0000 150 </t>
  </si>
  <si>
    <t>8212 02 45293 02 0000 150</t>
  </si>
  <si>
    <t>8142 02 45295 02 0000 150</t>
  </si>
  <si>
    <t>8142 02 45468 02 0000 150</t>
  </si>
  <si>
    <t>8122 03 02040 02 0000 150</t>
  </si>
  <si>
    <t>8402 03 02040 02 0000 150</t>
  </si>
  <si>
    <t>№ 777-08-2019-001 от 07.02.2019</t>
  </si>
  <si>
    <t>№ 380-09-2019-042 от 06.02.2019</t>
  </si>
  <si>
    <t>№ 073-09-2019-022 от 06.02.2019</t>
  </si>
  <si>
    <t>№ 052-09-2019-019 от 01.02.2019</t>
  </si>
  <si>
    <t>№ 073-08-2019-242 от 31.01.2019</t>
  </si>
  <si>
    <t>№ 069-08-2019-119 от 01.02.2019</t>
  </si>
  <si>
    <t>№ 069-08-2019-021 от 05.02.2019</t>
  </si>
  <si>
    <t>№ 054-08-2019-034 от 29.01.2019</t>
  </si>
  <si>
    <t>№ 054-09-2019-007 от 04.02.2019</t>
  </si>
  <si>
    <t>№ 188-08-2019-005 от 31.01.2019</t>
  </si>
  <si>
    <t>№ 149-08-2019-024 от 28.01.2019</t>
  </si>
  <si>
    <t>№ 082-09-2019-037 от 01.02.2019</t>
  </si>
  <si>
    <t>№ 082-08-2019-098 от 04.02.2019</t>
  </si>
  <si>
    <t>№ 149-08-2019-106 от 30.01.2019</t>
  </si>
  <si>
    <t>№ 082-08-2019-181  от 08.02.2019</t>
  </si>
  <si>
    <t>150-17-2019-022 от 07.02.2019</t>
  </si>
  <si>
    <t>№ 073-09-2019-078 от 09.02.2019</t>
  </si>
  <si>
    <t>№ 073-08-2019-510 от 09.02.2019</t>
  </si>
  <si>
    <t>№ 073-08-2019-393 от 10.02.2019</t>
  </si>
  <si>
    <t>№ 073-08-2019-341 от 10.02.2019</t>
  </si>
  <si>
    <t>№ 069-09-2019-128 от 08.02.2019</t>
  </si>
  <si>
    <t>№ 056-17-2019-036 от 09.02.2019</t>
  </si>
  <si>
    <t>№ 054-09-2019-089 от 09.02.2019</t>
  </si>
  <si>
    <t>№ 082-09-2019-115 от 11.02.2019</t>
  </si>
  <si>
    <t>№ 069-09-2019-106 от 11.02.2019</t>
  </si>
  <si>
    <t>№ 071-08-2019-006 от 12.02.2019</t>
  </si>
  <si>
    <t>№ 056-08-2019-502 от 13.02.2019</t>
  </si>
  <si>
    <t>№ 056-08-2019-036 от 12.02.2019</t>
  </si>
  <si>
    <t>№ 054-08-2019-170 от 13.02.2019</t>
  </si>
  <si>
    <t>№ 082-08-2019-231 от 11.02.2019</t>
  </si>
  <si>
    <t>№ 056-17-2019-226 от 12.02.2019</t>
  </si>
  <si>
    <t>№ 056-08-2019-323 от 13.02.2019</t>
  </si>
  <si>
    <t>№ 056-08-2019-223 от 13.02.2019</t>
  </si>
  <si>
    <t>№ 056-08-2019-417 от 13.02.2019</t>
  </si>
  <si>
    <t>№ 777-08-2019-124 от 13.02.2019</t>
  </si>
  <si>
    <t>№ 069-09-2019-232  от 12.02.2019</t>
  </si>
  <si>
    <t>№ 139-09-2019-210 от 12.02.2019
№ 139-09-2019-090 от 13.02.2019
№ 139-09-2019-006 от 13.02.2019</t>
  </si>
  <si>
    <t>нет в системе (возможно после 15.02)</t>
  </si>
  <si>
    <t>нет порядка (будет после 15.02)</t>
  </si>
  <si>
    <t>№ 149-08-2019-006 от 24.01.2019
№ 073-08-2019-006 от 06.02.2019</t>
  </si>
  <si>
    <t>№ 082-07-2019-061  от 04.02.2019
№ 108-07-2019-044 от 06.02.2019</t>
  </si>
  <si>
    <t/>
  </si>
  <si>
    <t>Департамент природных ресурсов и экологии Брянской области</t>
  </si>
  <si>
    <t>Департамент внутренней политики Брянской области</t>
  </si>
  <si>
    <t>Департамент топливно-энергетического комплекса и жилищно-коммунального хозяйства Брянской области</t>
  </si>
  <si>
    <t>Департамент здравоохранения Брянской области</t>
  </si>
  <si>
    <t>Департамент культуры Брянской области</t>
  </si>
  <si>
    <t>Департамент образования и науки Брянской области</t>
  </si>
  <si>
    <t>Департамент сельского хозяйства Брянской области</t>
  </si>
  <si>
    <t>Департамент строительства Брянской области</t>
  </si>
  <si>
    <t>Департамент семьи, социальной и демографической политики Брянской области</t>
  </si>
  <si>
    <t>Управление физической культуры и спорта Брянской области</t>
  </si>
  <si>
    <t>Управление государственной службы по труду и занятости населения Брянской области</t>
  </si>
  <si>
    <t>Департамент экономического развития Брянской области</t>
  </si>
  <si>
    <t>№ 056-017-2019-177 от 13.02.2019</t>
  </si>
  <si>
    <t>№ 056-08-2019-141 от 14.02.2019</t>
  </si>
  <si>
    <t>№ 777-08-2019-079 от 14.02.2019</t>
  </si>
  <si>
    <t>№ 073-17-2019-006 от 14.02.2019</t>
  </si>
  <si>
    <t>№ 082-08-2019-012  от 01.02.2019</t>
  </si>
  <si>
    <t>№ 051-09-2019-011 от 14.03.2019</t>
  </si>
  <si>
    <t>Статус</t>
  </si>
  <si>
    <t>Уникальный номер реестровой записи присвоен</t>
  </si>
  <si>
    <t>Уникальный номер реестровой записи отсутствует</t>
  </si>
  <si>
    <t>Соглашение в ЕПБС отсутствует</t>
  </si>
  <si>
    <t>№ 056-17-2019-281 от 14.02.2019</t>
  </si>
  <si>
    <t>№ 777-09-2019-110 от 14.02.2019</t>
  </si>
  <si>
    <t>№ 777-07-2019-038 от 14.02.2019</t>
  </si>
  <si>
    <t>Должно быть заключено 57 соглашений</t>
  </si>
  <si>
    <t>безопасные качественные дороги (Минтранс)</t>
  </si>
  <si>
    <t>сельская кооперация (Минсельхоз)</t>
  </si>
  <si>
    <t>№ 056-07-2019-013 от 15.02.2019</t>
  </si>
  <si>
    <t>№ 056-17-2019-334 от 15.02.2019</t>
  </si>
  <si>
    <t>№ 139-08-2019-030 от 15.02.2019</t>
  </si>
  <si>
    <t>нет в системе 2 соглашений:</t>
  </si>
  <si>
    <t>подписано с нашей стороны 55 соглашения, из них:</t>
  </si>
  <si>
    <t>1 не поставлено на учет в ФК</t>
  </si>
  <si>
    <t>Информация о заключенных соглашениях с федеральными министерствами (ведомствами) по субсидиям и иным МБТ (по состоянию на 18.02.2019 на 08 час 00 мин.)</t>
  </si>
  <si>
    <t>Итого, в том числе:</t>
  </si>
  <si>
    <t>субсидии</t>
  </si>
  <si>
    <t>1 00 00000 00 0000 000</t>
  </si>
  <si>
    <t>НАЛОГОВЫЕ И НЕНАЛОГОВЫЕ ДОХОДЫ</t>
  </si>
  <si>
    <t>1 01 00000 00 0000 000</t>
  </si>
  <si>
    <t>НАЛОГИ НА ПРИБЫЛЬ, ДОХОДЫ</t>
  </si>
  <si>
    <t>1 01 01000 00 0000 110</t>
  </si>
  <si>
    <t>Налог на прибыль организаций</t>
  </si>
  <si>
    <t>1 01 01010 00 0000 110</t>
  </si>
  <si>
    <t>Налог на прибыль организаций, зачисляемый в бюджеты бюджетной системы Российской Федерации по соответствующим ставкам</t>
  </si>
  <si>
    <t>1 01 01012 02 0000 110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</si>
  <si>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</si>
  <si>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1 01 01014 02 0000 110</t>
  </si>
  <si>
    <t>Налог на прибыль организаций консолидированных групп налогоплательщиков, зачисляемый в бюджеты субъектов Российской Федерации</t>
  </si>
  <si>
    <t>1 01 02000 01 0000 110</t>
  </si>
  <si>
    <t>Налог на доходы физических лиц</t>
  </si>
  <si>
    <t>1 01 02010 01 0000 110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</si>
  <si>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</si>
  <si>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</si>
  <si>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</si>
  <si>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1 01 02030 01 0000 110</t>
  </si>
  <si>
    <t>1 01 02040 01 0000 110</t>
  </si>
  <si>
    <t>1 03 00000 00 0000 000</t>
  </si>
  <si>
    <t>НАЛОГИ НА ТОВАРЫ (РАБОТЫ, УСЛУГИ), РЕАЛИЗУЕМЫЕ НА ТЕРРИТОРИИ РОССИЙСКОЙ ФЕДЕРАЦИИ</t>
  </si>
  <si>
    <t>1 03 02100 01 0000 110</t>
  </si>
  <si>
    <t>Акцизы на пиво, производимое на территории Российской Федерации</t>
  </si>
  <si>
    <t>1 03 02120 01 0000 110</t>
  </si>
  <si>
    <t>Акцизы на сидр, пуаре, медовуху, производимые на территории Российской Федерации</t>
  </si>
  <si>
    <t>1 03 02140 01 0000 110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</si>
  <si>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</si>
  <si>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1 03 02142 01 0000 110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</si>
  <si>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</si>
  <si>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</si>
  <si>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</si>
  <si>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</si>
  <si>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</si>
  <si>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</si>
  <si>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</si>
  <si>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</si>
  <si>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</si>
  <si>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1 05 00000 00 0000 000</t>
  </si>
  <si>
    <t>НАЛОГИ НА СОВОКУПНЫЙ ДОХОД</t>
  </si>
  <si>
    <t>1 05 01000 00 0000 110</t>
  </si>
  <si>
    <t>Налог, взимаемый в связи с применением упрощенной системы налогообложения</t>
  </si>
  <si>
    <t>1 05 01010 01 0000 110</t>
  </si>
  <si>
    <t>Налог, взимаемый с налогоплательщиков, выбравших в качестве объекта налогообложения доходы</t>
  </si>
  <si>
    <t>1 05 01011 01 0000 110</t>
  </si>
  <si>
    <t>1 05 01020 01 0000 110</t>
  </si>
  <si>
    <t>Налог, взимаемый с налогоплательщиков, выбравших в качестве объекта налогообложения доходы, уменьшенные на величину расходов</t>
  </si>
  <si>
    <t>1 05 01021 01 0000 110</t>
  </si>
  <si>
    <t>1 06 00000 00 0000 000</t>
  </si>
  <si>
    <t>НАЛОГИ НА ИМУЩЕСТВО</t>
  </si>
  <si>
    <t>1 06 02000 02 0000 110</t>
  </si>
  <si>
    <t>Налог на имущество организаций</t>
  </si>
  <si>
    <t>1 06 02010 02 0000 110</t>
  </si>
  <si>
    <t>Налог на имущество организаций по имуществу, не входящему в Единую систему газоснабжения</t>
  </si>
  <si>
    <t>1 06 02020 02 0000 110</t>
  </si>
  <si>
    <t>Налог на имущество организаций по имуществу, входящему в Единую систему газоснабжения</t>
  </si>
  <si>
    <t>1 06 04000 02 0000 110</t>
  </si>
  <si>
    <t>Транспортный налог</t>
  </si>
  <si>
    <t>1 06 04011 02 0000 110</t>
  </si>
  <si>
    <t>Транспортный налог с организаций</t>
  </si>
  <si>
    <t>1 06 04012 02 0000 110</t>
  </si>
  <si>
    <t>Транспортный налог с физических лиц</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</si>
  <si>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</si>
  <si>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</si>
  <si>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</si>
  <si>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</si>
  <si>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</si>
  <si>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</si>
  <si>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1 07 01020 01 0000 110</t>
  </si>
  <si>
    <t>Налог на добычу общераспространенных полезных ископаемых</t>
  </si>
  <si>
    <t>1 07 01030 01 0000 110</t>
  </si>
  <si>
    <t>1 07 04000 01 0000 110</t>
  </si>
  <si>
    <t>Сборы за пользование объектами животного мира и за пользование объектами водных биологических ресурсов</t>
  </si>
  <si>
    <t>1 07 04010 01 0000 110</t>
  </si>
  <si>
    <t>Сбор за пользование объектами животного мира</t>
  </si>
  <si>
    <t>1 08 00000 00 0000 000</t>
  </si>
  <si>
    <t>ГОСУДАРСТВЕННАЯ ПОШЛИНА</t>
  </si>
  <si>
    <t>1 08 06000 01 0000 110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</si>
  <si>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</si>
  <si>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1 08 07000 01 0000 110</t>
  </si>
  <si>
    <t>Государственная пошлина за государственную регистрацию, а также за совершение прочих юридически значимых действий</t>
  </si>
  <si>
    <t>1 08 07010 01 0000 110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</si>
  <si>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</si>
  <si>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1 08 07020 01 0000 110</t>
  </si>
  <si>
    <t>Государственная пошлина за государственную регистрацию прав, ограничений (обременений) прав на недвижимое имущество и сделок с ним</t>
  </si>
  <si>
    <t>1 08 07080 01 0000 110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</si>
  <si>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</si>
  <si>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1 08 07082 01 0000 110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</si>
  <si>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</si>
  <si>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1 08 07100 01 0000 110</t>
  </si>
  <si>
    <t>Государственная пошлина за выдачу и обмен паспорта гражданина Российской Федерации</t>
  </si>
  <si>
    <t>1 08 07110 01 0000 110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</si>
  <si>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</si>
  <si>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1 08 07120 01 0000 110</t>
  </si>
  <si>
    <t>Государственная пошлина за государственную регистрацию политических партий и региональных отделений политических партий</t>
  </si>
  <si>
    <t>1 08 07130 01 0000 110</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</si>
  <si>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</si>
  <si>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1 08 07140 01 0000 110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</si>
  <si>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</si>
  <si>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1 08 07141 01 0000 110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</si>
  <si>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</si>
  <si>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1 08 07142 01 0000 110</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</si>
  <si>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</si>
  <si>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1 08 07170 01 0000 110</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</si>
  <si>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</si>
  <si>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1 08 07172 01 0000 110</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</si>
  <si>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</si>
  <si>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1 08 07340 01 0000 110</t>
  </si>
  <si>
    <t>Государственная пошлина за выдачу свидетельства о государственной аккредитации региональной спортивной федерации</t>
  </si>
  <si>
    <t>1 08 07380 01 0000 110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</si>
  <si>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</si>
  <si>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1 08 07390 01 0000 110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</si>
  <si>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</si>
  <si>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1 08 07400 01 0000 110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</si>
  <si>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</si>
  <si>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1 11 00000 00 0000 000</t>
  </si>
  <si>
    <t>ДОХОДЫ ОТ ИСПОЛЬЗОВАНИЯ ИМУЩЕСТВА, НАХОДЯЩЕГОСЯ В ГОСУДАРСТВЕННОЙ И МУНИЦИПАЛЬНОЙ СОБСТВЕННОСТИ</t>
  </si>
  <si>
    <t>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</si>
  <si>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</si>
  <si>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1 11 01020 02 0000 120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</si>
  <si>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</si>
  <si>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</si>
  <si>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</si>
  <si>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</si>
  <si>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</si>
  <si>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1 11 05022 02 0000 120</t>
  </si>
  <si>
    <t>1 11 05030 00 0000 120</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</si>
  <si>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</si>
  <si>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1 11 05070 00 0000 120</t>
  </si>
  <si>
    <t>Доходы от сдачи в аренду имущества, составляющего государственную (муниципальную) казну (за исключением земельных участков)</t>
  </si>
  <si>
    <t>1 11 05072 02 0000 120</t>
  </si>
  <si>
    <t>Доходы от сдачи в аренду имущества, составляющего казну субъекта Российской Федерации (за исключением земельных участков)</t>
  </si>
  <si>
    <t>1 11 07000 00 0000 120</t>
  </si>
  <si>
    <t>Платежи от государственных и муниципальных унитарных предприятий</t>
  </si>
  <si>
    <t>1 11 07010 00 0000 120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</si>
  <si>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</si>
  <si>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1 11 07012 02 0000 120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</si>
  <si>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</si>
  <si>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</si>
  <si>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</si>
  <si>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</si>
  <si>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</si>
  <si>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1 11 09042 02 0000 120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</si>
  <si>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</si>
  <si>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1 12 00000 00 0000 000</t>
  </si>
  <si>
    <t>ПЛАТЕЖИ ПРИ ПОЛЬЗОВАНИИ ПРИРОДНЫМИ РЕСУРСАМИ</t>
  </si>
  <si>
    <t>1 12 01000 01 0000 120</t>
  </si>
  <si>
    <t>Плата за негативное воздействие на окружающую среду</t>
  </si>
  <si>
    <t>1 12 01010 01 0000 120</t>
  </si>
  <si>
    <t>Плата за выбросы загрязняющих веществ в атмосферный воздух стационарными объектами</t>
  </si>
  <si>
    <t>1 12 01030 01 0000 120</t>
  </si>
  <si>
    <t>Плата за сбросы загрязняющих веществ в водные объекты</t>
  </si>
  <si>
    <t>1 12 01040 01 0000 120</t>
  </si>
  <si>
    <t>1 12 01041 01 0000 120</t>
  </si>
  <si>
    <t>1 12 02000 00 0000 120</t>
  </si>
  <si>
    <t>Платежи при пользовании недрами</t>
  </si>
  <si>
    <t>1 12 02010 01 0000 120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</si>
  <si>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</si>
  <si>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1 12 02012 01 0000 120</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</si>
  <si>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</si>
  <si>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1 12 02030 01 0000 120</t>
  </si>
  <si>
    <t>Регулярные платежи за пользование недрами при пользовании недрами на территории Российской Федерации</t>
  </si>
  <si>
    <t>1 12 02050 01 0000 120</t>
  </si>
  <si>
    <t>1 12 02052 01 0000 120</t>
  </si>
  <si>
    <t>1 12 04000 00 0000 120</t>
  </si>
  <si>
    <t>Плата за использование лесов</t>
  </si>
  <si>
    <t>1 12 04010 00 0000 120</t>
  </si>
  <si>
    <t>Плата за использование лесов, расположенных на землях лесного фонда</t>
  </si>
  <si>
    <t>1 12 04013 02 0000 120</t>
  </si>
  <si>
    <t>1 12 04014 02 0000 120</t>
  </si>
  <si>
    <t>Плата за использование лесов, расположенных на землях лесного фонда, в части, превышающей минимальный размер арендной платы</t>
  </si>
  <si>
    <t>1 12 04015 02 0000 120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</si>
  <si>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</si>
  <si>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1 13 00000 00 0000 000</t>
  </si>
  <si>
    <t>ДОХОДЫ ОТ ОКАЗАНИЯ ПЛАТНЫХ УСЛУГ И КОМПЕНСАЦИИ ЗАТРАТ ГОСУДАРСТВА</t>
  </si>
  <si>
    <t>1 13 01000 00 0000 130</t>
  </si>
  <si>
    <t>Доходы от оказания платных услуг (работ)</t>
  </si>
  <si>
    <t>1 13 01020 01 0000 130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</si>
  <si>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</si>
  <si>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1 13 01031 01 0000 130</t>
  </si>
  <si>
    <t>Плата за предоставление сведений из Единого государственного реестра недвижимости</t>
  </si>
  <si>
    <t>1 13 01400 01 0000 130</t>
  </si>
  <si>
    <t>Плата за предоставление сведений, документов, содержащихся в государственных реестрах (регистрах)</t>
  </si>
  <si>
    <t>1 13 01410 01 0000 130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</si>
  <si>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</si>
  <si>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1 13 01990 00 0000 130</t>
  </si>
  <si>
    <t>Прочие доходы от оказания платных услуг (работ)</t>
  </si>
  <si>
    <t>1 13 01992 02 0000 130</t>
  </si>
  <si>
    <t>Прочие доходы от оказания платных услуг (работ) получателями средств бюджетов субъектов Российской Федерации</t>
  </si>
  <si>
    <t>1 13 02000 00 0000 130</t>
  </si>
  <si>
    <t>Доходы от компенсации затрат государства</t>
  </si>
  <si>
    <t>1 13 02990 00 0000 130</t>
  </si>
  <si>
    <t>Прочие доходы от компенсации затрат государства</t>
  </si>
  <si>
    <t>1 13 02992 02 0000 130</t>
  </si>
  <si>
    <t>Прочие доходы от компенсации затрат бюджетов субъектов Российской Федерации</t>
  </si>
  <si>
    <t>1 14 00000 00 0000 000</t>
  </si>
  <si>
    <t>ДОХОДЫ ОТ ПРОДАЖИ МАТЕРИАЛЬНЫХ И НЕМАТЕРИАЛЬНЫХ АКТИВОВ</t>
  </si>
  <si>
    <t>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</si>
  <si>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</si>
  <si>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1 14 02020 02 0000 440</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</si>
  <si>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</si>
  <si>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1 14 02022 02 0000 440</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</si>
  <si>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</si>
  <si>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1 14 06000 00 0000 430</t>
  </si>
  <si>
    <t>Доходы от продажи земельных участков, находящихся в государственной и муниципальной собственности</t>
  </si>
  <si>
    <t>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</si>
  <si>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</si>
  <si>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1 14 06022 02 0000 430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</si>
  <si>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</si>
  <si>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1 15 00000 00 0000 000</t>
  </si>
  <si>
    <t>АДМИНИСТРАТИВНЫЕ ПЛАТЕЖИ И СБОРЫ</t>
  </si>
  <si>
    <t>1 15 02000 00 0000 140</t>
  </si>
  <si>
    <t>Платежи, взимаемые государственными и муниципальными органами (организациями) за выполнение определенных функций</t>
  </si>
  <si>
    <t>1 15 02020 02 0000 140</t>
  </si>
  <si>
    <t>Платежи, взимаемые государственными органами (организациями) субъектов Российской Федерации за выполнение определенных функций</t>
  </si>
  <si>
    <t>1 16 00000 00 0000 000</t>
  </si>
  <si>
    <t>ШТРАФЫ, САНКЦИИ, ВОЗМЕЩЕНИЕ УЩЕРБА</t>
  </si>
  <si>
    <t>2 00 00000 00 0000 000</t>
  </si>
  <si>
    <t>БЕЗВОЗМЕЗДНЫЕ ПОСТУПЛЕНИЯ</t>
  </si>
  <si>
    <t>2 02 00000 00 0000 000</t>
  </si>
  <si>
    <t>Безвозмездные поступления от других бюджетов бюджетной системы Российской Федерации</t>
  </si>
  <si>
    <t>2 02 10000 00 0000 150</t>
  </si>
  <si>
    <t>2 02 20000 00 0000 150</t>
  </si>
  <si>
    <t>Субсидии бюджетам бюджетной системы Российской Федерации (межбюджетные субсидии)</t>
  </si>
  <si>
    <t>2 02 30000 00 0000 150</t>
  </si>
  <si>
    <t>2 02 40000 00 0000 150</t>
  </si>
  <si>
    <t>2 03 00000 00 0000 000</t>
  </si>
  <si>
    <t>1 03 02231 01 0000 110</t>
  </si>
  <si>
    <t>1 03 02232 01 0000 110</t>
  </si>
  <si>
    <t>1 03 02241 01 0000 110</t>
  </si>
  <si>
    <t>1 03 02242 01 0000 110</t>
  </si>
  <si>
    <t>1 03 02251 01 0000 110</t>
  </si>
  <si>
    <t>1 03 02143 01 0000 110</t>
  </si>
  <si>
    <t>1 03 02252 01 0000 110</t>
  </si>
  <si>
    <t>1 03 02261 01 0000 110</t>
  </si>
  <si>
    <t>1 03 02262 01 0000 110</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</si>
  <si>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</si>
  <si>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</si>
  <si>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реализацию мероприятий государственной программы Российской Федерации "Доступная среда"</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</si>
  <si>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</si>
  <si>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</si>
  <si>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</si>
  <si>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</si>
  <si>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</si>
  <si>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</si>
  <si>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</si>
  <si>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2 02 45216 02 0000 150</t>
  </si>
  <si>
    <t>2 02 45454 02 0000 150</t>
  </si>
  <si>
    <t>Межбюджетные трансферты, передаваемые бюджетам субъектов Российской Федерации на создание модельных муниципальных библиотек</t>
  </si>
  <si>
    <t>2 02 45453 02 0000 150</t>
  </si>
  <si>
    <t>Межбюджетные трансферты, передаваемые бюджетам субъектов Российской Федерации на создание виртуальных концертных залов</t>
  </si>
  <si>
    <t>Код бюджетной классификации</t>
  </si>
  <si>
    <t>2 02 25210 02 0000 150</t>
  </si>
  <si>
    <t>2 02 25219 02 0000 150</t>
  </si>
  <si>
    <t>Субсидии бюджетам субъектов Российской Федерации на создание центров цифрового образования детей</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</si>
  <si>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</si>
  <si>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2 02 25502 02 0000 150</t>
  </si>
  <si>
    <t>2 02 25508 02 0000 150</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</si>
  <si>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</si>
  <si>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</si>
  <si>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2 02 25299 02 0000 150</t>
  </si>
  <si>
    <t>2 02 25480 02 0000 150</t>
  </si>
  <si>
    <t>Субсидии бюджетам субъектов Российской Федерации на создание системы поддержки фермеров и развитие сельской кооперации</t>
  </si>
  <si>
    <t>Субсидии бюджетам субъектов Российской Федерации на обеспечение комплексного развития сельских территорий</t>
  </si>
  <si>
    <t>1 08 07310 01 0000 110</t>
  </si>
  <si>
    <t>Государственная пошлина за повторную выдачу свидетельства о постановке на учет в налоговом органе</t>
  </si>
  <si>
    <t>1 12 01042 01 0000 120</t>
  </si>
  <si>
    <t>Плата за размещение твердых коммунальных отходов</t>
  </si>
  <si>
    <t>1 13 02060 00 0000 130</t>
  </si>
  <si>
    <t>Доходы, поступающие в порядке возмещения расходов, понесенных в связи с эксплуатацией имущества</t>
  </si>
  <si>
    <t>1 13 02062 02 0000 130</t>
  </si>
  <si>
    <t>Доходы, поступающие в порядке возмещения расходов, понесенных в связи с эксплуатацией имущества субъектов Российской Федерации</t>
  </si>
  <si>
    <t>1 16 01072 01 0000 140</t>
  </si>
  <si>
    <t>1 16 01092 01 0000 140</t>
  </si>
  <si>
    <t>1 16 01112 01 0000 140</t>
  </si>
  <si>
    <t>1 16 01121 01 0000 140</t>
  </si>
  <si>
    <t>1 16 01142 01 0000 140</t>
  </si>
  <si>
    <t>1 16 01192 01 0000 140</t>
  </si>
  <si>
    <t>1 16 01082 01 0000 140</t>
  </si>
  <si>
    <t>1 16 07010 02 0000 140</t>
  </si>
  <si>
    <t>1 16 07030 02 0000 140</t>
  </si>
  <si>
    <t>1 16 07090 02 0000 140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</si>
  <si>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</si>
  <si>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1 16 11063 01 0000 140</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</si>
  <si>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</si>
  <si>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2 02 25291 02 0000 150</t>
  </si>
  <si>
    <t>Субсидии бюджетам субъектов Российской Федерации на повышение эффективности службы занятости</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</si>
  <si>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</si>
  <si>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</si>
  <si>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</si>
  <si>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обеспечение закупки авиационных работ в целях оказания медицинской помощи</t>
  </si>
  <si>
    <t>2 02 25586 02 0000 150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</si>
  <si>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</si>
  <si>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</si>
  <si>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1 03 02190 01 0000 110</t>
  </si>
  <si>
    <t>1 03 02210 01 0000 110</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</si>
  <si>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</si>
  <si>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1 03 02220 01 0000 110</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</si>
  <si>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</si>
  <si>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Акцизы по подакцизным товарам (продукции), производимым на территории Российской Федерации</t>
  </si>
  <si>
    <t>2 02 25281 02 0000 150</t>
  </si>
  <si>
    <t>1 16 01000 01 0000 140</t>
  </si>
  <si>
    <t>Административные штрафы, установленные Кодексом Российской Федерации об административных правонарушениях</t>
  </si>
  <si>
    <t>1 16 01070 01 0000 140</t>
  </si>
  <si>
    <t>1 16 01080 01 0000 140</t>
  </si>
  <si>
    <t>1 16 01090 01 0000 140</t>
  </si>
  <si>
    <t>1 16 01110 01 0000 140</t>
  </si>
  <si>
    <t>1 16 01120 01 0000 140</t>
  </si>
  <si>
    <t>1 16 01140 01 0000 140</t>
  </si>
  <si>
    <t>1 16 01190 01 0000 140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</si>
  <si>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</si>
  <si>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</si>
  <si>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</si>
  <si>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1 16 07030 00 0000 140</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</si>
  <si>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</si>
  <si>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</si>
  <si>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</si>
  <si>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1 16 10000 00 0000 140</t>
  </si>
  <si>
    <t>Платежи в целях возмещения причиненного ущерба (убытков)</t>
  </si>
  <si>
    <t>1 16 11000 01 0000 140</t>
  </si>
  <si>
    <t>Платежи, уплачиваемые в целях возмещения вреда</t>
  </si>
  <si>
    <t>1 16 11060 01 0000 140</t>
  </si>
  <si>
    <t>Платежи, уплачиваемые в целях возмещения вреда, причиняемого автомобильным дорогам</t>
  </si>
  <si>
    <t>1 05 06000 01 0000 110</t>
  </si>
  <si>
    <t>Налог на профессиональный доход</t>
  </si>
  <si>
    <t>1 13 01190 01 0000 130</t>
  </si>
  <si>
    <t>Плата за предоставление информации из реестра дисквалифицированных лиц</t>
  </si>
  <si>
    <t>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</si>
  <si>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</si>
  <si>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1 16 01330 00 0000 140</t>
  </si>
  <si>
    <t>1 16 01332 01 0000 140</t>
  </si>
  <si>
    <t>Административные штрафы, установленные законами субъектов Российской Федерации об административных правонарушениях</t>
  </si>
  <si>
    <t>1 16 10122 01 0000 140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</si>
  <si>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</si>
  <si>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</si>
  <si>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</si>
  <si>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</si>
  <si>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</si>
  <si>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Субсидии бюджетам субъектов Российской Федерации на поддержку отрасли культуры</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</si>
  <si>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</si>
  <si>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2 02 35090 02 0000 150</t>
  </si>
  <si>
    <t>Субвенции бюджетам субъектов Российской Федерации на улучшение экологического состояния гидрографической сети</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</si>
  <si>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</si>
  <si>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</si>
  <si>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</si>
  <si>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1 03 02000 01 0000 110</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</si>
  <si>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</si>
  <si>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</si>
  <si>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</si>
  <si>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</si>
  <si>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</si>
  <si>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</si>
  <si>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</si>
  <si>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</si>
  <si>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1 11 05032 02 0000 120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</si>
  <si>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</si>
  <si>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</si>
  <si>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</si>
  <si>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</si>
  <si>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</si>
  <si>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</si>
  <si>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</si>
  <si>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</si>
  <si>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</si>
  <si>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</si>
  <si>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</si>
  <si>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</si>
  <si>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</si>
  <si>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</si>
  <si>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</si>
  <si>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</si>
  <si>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</si>
  <si>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</si>
  <si>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2 02 25576 02 0000 150</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</si>
  <si>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</si>
  <si>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2 02 27456 02 0000 150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</si>
  <si>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модернизации театров юного зрителя и театров кукол</t>
  </si>
  <si>
    <t>2 02 25514 02 0000 150</t>
  </si>
  <si>
    <t>1 16 02010 02 0000 140</t>
  </si>
  <si>
    <t>1 16 02000 02 0000 140</t>
  </si>
  <si>
    <t>1 16 10120 00 0000 140</t>
  </si>
  <si>
    <t>2 02 25173 02 0000 150</t>
  </si>
  <si>
    <t>2 02 25491 02 0000 150</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</si>
  <si>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</si>
  <si>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2 02 25256 02 0000 150</t>
  </si>
  <si>
    <t>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</si>
  <si>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2 02 25253 02 0000 150</t>
  </si>
  <si>
    <t>2 02 25404 02 0000 150</t>
  </si>
  <si>
    <t>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</si>
  <si>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2 02 25302 02 0000 150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</si>
  <si>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</si>
  <si>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2 02 45303 02 0000 150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</si>
  <si>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</si>
  <si>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2 02 25304 02 0000 150</t>
  </si>
  <si>
    <t>2 02 25259 02 0000 150</t>
  </si>
  <si>
    <t>2 02 25169 02 0000 150</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</si>
  <si>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</si>
  <si>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2 02 25589 02 0000 150</t>
  </si>
  <si>
    <t>2 02 25365 02 0000 150</t>
  </si>
  <si>
    <t>2 02 25117 02 0000 150</t>
  </si>
  <si>
    <t>Субсидии бюджетам субъектов Российской Федерации на формирование ИТ-инфраструктуры в государственных (муниципальных) образовательных организациях, реализующих программы общего образования, в соответствии с утвержденным стандартом для обеспечения в помещениях безопасного доступа к государственным, муниципальным и иным информационным системам, а также к сети "Интернет"</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</si>
  <si>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</si>
  <si>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</si>
  <si>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2 02 27246 02 0000 150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</si>
  <si>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</si>
  <si>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</si>
  <si>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</si>
  <si>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</si>
  <si>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</si>
  <si>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государственную поддержку стимулирования увеличения производства масличных культур</t>
  </si>
  <si>
    <t>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</si>
  <si>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</si>
  <si>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</si>
  <si>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</si>
  <si>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Субсидии бюджетам субъектов Российской Федерации на возмещение производителям зерновых культур части затрат на производство и реализацию зерновых культур</t>
  </si>
  <si>
    <t>Субсидии бюджетам субъектов Российской Федерации на оснащение оборудованием региональных сосудистых центров и первичных сосудистых отделений</t>
  </si>
  <si>
    <t>Субсидии бюджетам субъектов Российской Федерации на техническое оснащение муниципальных музеев</t>
  </si>
  <si>
    <t>Субсидии бюджетам субъектов Российской Федерации на развитие сети учреждений культурно-досугового типа</t>
  </si>
  <si>
    <t>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</si>
  <si>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Субсидии бюджетам субъектов Российской Федерации на создание (обновление) материально-технической базы образовательных организаций, реализующих программы среднего профессионального образования</t>
  </si>
  <si>
    <t>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</si>
  <si>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1 01 02080 01 0000 110</t>
  </si>
  <si>
    <t>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</si>
  <si>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1 08 07510 01 0000 110
</t>
  </si>
  <si>
    <t>1 11 02000 00 0000 120</t>
  </si>
  <si>
    <t>Доходы от размещения средств бюджетов</t>
  </si>
  <si>
    <t>1 11 02100 00 0000 120</t>
  </si>
  <si>
    <t>Доходы от операций по управлению остатками средств на едином казначейском счете, зачисляемые в бюджеты бюджетной системы Российской Федерации</t>
  </si>
  <si>
    <t>1 11 02102 02 0000 120</t>
  </si>
  <si>
    <t>Доходы от операций по управлению остатками средств на едином казначейском счете, зачисляемые в бюджеты субъектов Российской Федерации</t>
  </si>
  <si>
    <t>1 14 02020 02 0000 410</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</si>
  <si>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</si>
  <si>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1 14 02023 02 0000 410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</si>
  <si>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</si>
  <si>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</si>
  <si>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</si>
  <si>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t>
  </si>
  <si>
    <t>1 16 01205 01 0000 140</t>
  </si>
  <si>
    <t xml:space="preserve">
1 16 07000 00 0000 140
</t>
  </si>
  <si>
    <t>2 02 25359 02 0000 150</t>
  </si>
  <si>
    <t>2 02 25289 02 0000 150</t>
  </si>
  <si>
    <t>Субсидии бюджетам субъектов Российской Федерации  в целях достижения результатов национального проекта "Производительность труда"</t>
  </si>
  <si>
    <t>2 02 25341 02 0000 150</t>
  </si>
  <si>
    <t>Субсидии бюджетам субъектов Российской Федерации на развитие сельского туризма</t>
  </si>
  <si>
    <t>2 02 25358 02 0000 150</t>
  </si>
  <si>
    <t>2 02 25513 02 0000 150</t>
  </si>
  <si>
    <t>2 02 25590 02 0000 150</t>
  </si>
  <si>
    <t>2 02 25436 02 0000 150</t>
  </si>
  <si>
    <t>2 02 25192 02 0000 150</t>
  </si>
  <si>
    <t>2 02 25190 02 0000 150</t>
  </si>
  <si>
    <t>2 02 35485 02 0000 150</t>
  </si>
  <si>
    <t>Субвенции бюджетам субъектов Российской Федерации на обеспечение жильем граждан, уволенных с военной службы (службы), и приравненных к ним лиц</t>
  </si>
  <si>
    <t>Межбюджетные трансферты, передаваемые бюджетам субъектов Российской Федерации на возмещение производителям зерновых культур части затрат на производство и реализацию зерновых культур</t>
  </si>
  <si>
    <t>2 02 45358 02 0000 150</t>
  </si>
  <si>
    <t>2 02 45289 02 0000 150</t>
  </si>
  <si>
    <t>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</si>
  <si>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2 02 45363 02 0000 150</t>
  </si>
  <si>
    <t>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</si>
  <si>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2 02 45389 02 0000 150</t>
  </si>
  <si>
    <t>2 02 45354 02 0000 150</t>
  </si>
  <si>
    <t>Межбюджетные трансферты, передаваемые бюджетам субъектов Российской Федерации на реализацию мероприятий по созданию и организации работы единой службы оперативной помощи гражданам по номеру "122"</t>
  </si>
  <si>
    <t>2 02 25599 02 0000 150</t>
  </si>
  <si>
    <t>Субсидии бюджетам субъектов Российской Федерации на подготовку проектов межевания земельных участков и на проведение кадастровых работ</t>
  </si>
  <si>
    <t>2 02 25028 02 0000 150</t>
  </si>
  <si>
    <t>2 02 25372 02 0000 150</t>
  </si>
  <si>
    <t>Субсидии бюджетам субъектов Российской Федерации на развитие транспортной инфраструктуры на сельских территориях</t>
  </si>
  <si>
    <t>2 02 25394 02 0000 150</t>
  </si>
  <si>
    <t>Субсидии бюджетам субъектов Российской Федерации на 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</si>
  <si>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2 02 35345 02 0000 150</t>
  </si>
  <si>
    <t>Субвенции бюджетам субъектов Российской Федерации на осуществление мер пожарной безопасности и тушение лесных пожаров</t>
  </si>
  <si>
    <t>2 02 25598 02 0000 150</t>
  </si>
  <si>
    <t>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</si>
  <si>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</si>
  <si>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Межбюджетные трансферты, передаваемые бюджетам субъектов Российской Федерации на развитие инфраструктуры дорожного хозяйства, обеспечивающей транспортную связанность между центрами экономического роста</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</si>
  <si>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</si>
  <si>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</si>
  <si>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</si>
  <si>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</si>
  <si>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 в руде)</t>
  </si>
  <si>
    <t>Доходы областного бюджета на 2022 год и на плановый период 2023 и 2024 годов</t>
  </si>
  <si>
    <t>Приложение 1 
к Закону Брянской области "Об областном бюджете
на 2022 год и на плановый период 2023 и 2024 годов"</t>
  </si>
  <si>
    <t>рублей</t>
  </si>
  <si>
    <t>2022 год</t>
  </si>
  <si>
    <t>2023 год</t>
  </si>
  <si>
    <t>2024 год</t>
  </si>
  <si>
    <t xml:space="preserve">Наименование доходов </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</si>
  <si>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</si>
  <si>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</si>
  <si>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</si>
  <si>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</si>
  <si>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</si>
  <si>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</si>
  <si>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</si>
  <si>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1032-1 "О занятости населения в Российской Федерации"</t>
  </si>
  <si>
    <t>Единая субвенция бюджетам субъектов Российской Федерации и бюджету                                                      г. Байконура</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</si>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</sst>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0_ ;[Red]\-#,##0.00\ "/>
  </numFmts>
  <fonts count="27" x14ac:knownFonts="1">
    <font>
      <sz val="11"/>
      <color theme="1"/>
      <name val="Calibri"/>
      <family val="2"/>
      <charset val="204"/>
      <scheme val="minor"/>
    </font>
    <font>
      <sz val="11"/>
      <color theme="1"/>
      <name val="Calibri"/>
      <family val="2"/>
      <charset val="204"/>
      <scheme val="minor"/>
    </font>
    <font>
      <sz val="10"/>
      <color rgb="FF000000"/>
      <name val="Arial Cyr"/>
    </font>
    <font>
      <sz val="10"/>
      <name val="Arial"/>
      <family val="2"/>
      <charset val="204"/>
    </font>
    <font>
      <sz val="10"/>
      <name val="Helv"/>
      <charset val="204"/>
    </font>
    <font>
      <sz val="11"/>
      <color indexed="8"/>
      <name val="Calibri"/>
      <family val="2"/>
      <charset val="204"/>
    </font>
    <font>
      <b/>
      <sz val="10"/>
      <color rgb="FF000000"/>
      <name val="Arial Cyr"/>
    </font>
    <font>
      <sz val="10"/>
      <color theme="1"/>
      <name val="Calibri Light"/>
      <family val="2"/>
      <charset val="204"/>
    </font>
    <font>
      <b/>
      <sz val="10"/>
      <name val="Calibri Light"/>
      <family val="2"/>
      <charset val="204"/>
    </font>
    <font>
      <sz val="10"/>
      <name val="Calibri Light"/>
      <family val="2"/>
      <charset val="204"/>
    </font>
    <font>
      <sz val="10"/>
      <color indexed="12"/>
      <name val="Calibri Light"/>
      <family val="2"/>
      <charset val="204"/>
    </font>
    <font>
      <b/>
      <sz val="10"/>
      <name val="Corbel"/>
      <family val="2"/>
      <charset val="204"/>
    </font>
    <font>
      <b/>
      <sz val="10"/>
      <color theme="1"/>
      <name val="Calibri Light"/>
      <family val="2"/>
      <charset val="204"/>
    </font>
    <font>
      <b/>
      <sz val="9"/>
      <color indexed="81"/>
      <name val="Tahoma"/>
      <family val="2"/>
      <charset val="204"/>
    </font>
    <font>
      <sz val="9"/>
      <color indexed="81"/>
      <name val="Tahoma"/>
      <family val="2"/>
      <charset val="204"/>
    </font>
    <font>
      <sz val="10"/>
      <color theme="0"/>
      <name val="Calibri Light"/>
      <family val="2"/>
      <charset val="204"/>
    </font>
    <font>
      <sz val="10"/>
      <color theme="1"/>
      <name val="Calibri"/>
      <family val="2"/>
      <charset val="204"/>
      <scheme val="minor"/>
    </font>
    <font>
      <sz val="14"/>
      <color theme="1"/>
      <name val="Calibri"/>
      <family val="2"/>
      <charset val="204"/>
      <scheme val="minor"/>
    </font>
    <font>
      <b/>
      <sz val="14"/>
      <color theme="1"/>
      <name val="Calibri"/>
      <family val="2"/>
      <charset val="204"/>
      <scheme val="minor"/>
    </font>
    <font>
      <b/>
      <sz val="20"/>
      <color theme="1"/>
      <name val="Calibri"/>
      <family val="2"/>
      <charset val="204"/>
      <scheme val="minor"/>
    </font>
    <font>
      <b/>
      <sz val="11"/>
      <color theme="1"/>
      <name val="Calibri"/>
      <family val="2"/>
      <charset val="204"/>
      <scheme val="minor"/>
    </font>
    <font>
      <sz val="10"/>
      <color rgb="FF000000"/>
      <name val="Arial"/>
      <family val="2"/>
      <charset val="204"/>
    </font>
    <font>
      <b/>
      <sz val="14"/>
      <name val="Times New Roman"/>
      <family val="1"/>
      <charset val="204"/>
    </font>
    <font>
      <sz val="14"/>
      <color theme="1"/>
      <name val="Times New Roman"/>
      <family val="1"/>
      <charset val="204"/>
    </font>
    <font>
      <sz val="14"/>
      <name val="Times New Roman"/>
      <family val="1"/>
      <charset val="204"/>
    </font>
    <font>
      <sz val="14"/>
      <color rgb="FF0000CC"/>
      <name val="Times New Roman"/>
      <family val="1"/>
      <charset val="204"/>
    </font>
    <font>
      <sz val="14"/>
      <color rgb="FF000000"/>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rgb="FFCCFFFF"/>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bottom style="thin">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D9D9D9"/>
      </left>
      <right style="thin">
        <color rgb="FFD9D9D9"/>
      </right>
      <top/>
      <bottom style="thin">
        <color rgb="FFD9D9D9"/>
      </bottom>
      <diagonal/>
    </border>
  </borders>
  <cellStyleXfs count="11">
    <xf numFmtId="0" fontId="0" fillId="0" borderId="0"/>
    <xf numFmtId="49" fontId="2" fillId="0" borderId="2">
      <alignment horizontal="left" vertical="top" wrapText="1"/>
    </xf>
    <xf numFmtId="4" fontId="2" fillId="0" borderId="2">
      <alignment horizontal="right" vertical="top" shrinkToFit="1"/>
    </xf>
    <xf numFmtId="0" fontId="1" fillId="0" borderId="0"/>
    <xf numFmtId="0" fontId="3" fillId="0" borderId="0"/>
    <xf numFmtId="0" fontId="4" fillId="0" borderId="0"/>
    <xf numFmtId="164" fontId="5" fillId="0" borderId="0" applyFont="0" applyFill="0" applyBorder="0" applyAlignment="0" applyProtection="0"/>
    <xf numFmtId="4" fontId="6" fillId="3" borderId="2">
      <alignment horizontal="right" vertical="top" shrinkToFit="1"/>
    </xf>
    <xf numFmtId="1" fontId="2" fillId="0" borderId="2">
      <alignment horizontal="center" vertical="top" shrinkToFit="1"/>
    </xf>
    <xf numFmtId="9" fontId="1" fillId="0" borderId="0" applyFont="0" applyFill="0" applyBorder="0" applyAlignment="0" applyProtection="0"/>
    <xf numFmtId="0" fontId="21" fillId="0" borderId="7">
      <alignment horizontal="left" vertical="top" wrapText="1"/>
    </xf>
  </cellStyleXfs>
  <cellXfs count="92">
    <xf numFmtId="0" fontId="0" fillId="0" borderId="0" xfId="0"/>
    <xf numFmtId="0" fontId="9" fillId="0" borderId="1" xfId="0" quotePrefix="1" applyNumberFormat="1" applyFont="1" applyFill="1" applyBorder="1" applyAlignment="1">
      <alignment horizontal="center" vertical="center" shrinkToFit="1"/>
    </xf>
    <xf numFmtId="0" fontId="9" fillId="0" borderId="1" xfId="0" applyNumberFormat="1" applyFont="1" applyFill="1" applyBorder="1" applyAlignment="1">
      <alignment horizontal="left" vertical="center" wrapText="1"/>
    </xf>
    <xf numFmtId="4" fontId="9" fillId="0" borderId="1" xfId="0" applyNumberFormat="1" applyFont="1" applyFill="1" applyBorder="1" applyAlignment="1">
      <alignment horizontal="center" vertical="center" shrinkToFit="1"/>
    </xf>
    <xf numFmtId="10" fontId="7" fillId="0" borderId="1" xfId="0" applyNumberFormat="1" applyFont="1" applyBorder="1" applyAlignment="1">
      <alignment horizontal="center" vertical="center"/>
    </xf>
    <xf numFmtId="0" fontId="9" fillId="0" borderId="1" xfId="0" quotePrefix="1" applyNumberFormat="1" applyFont="1" applyFill="1" applyBorder="1" applyAlignment="1">
      <alignment horizontal="center" vertical="center" wrapText="1" shrinkToFit="1"/>
    </xf>
    <xf numFmtId="0" fontId="9" fillId="2" borderId="1" xfId="0" applyNumberFormat="1" applyFont="1" applyFill="1" applyBorder="1" applyAlignment="1">
      <alignment horizontal="left" vertical="center" wrapText="1"/>
    </xf>
    <xf numFmtId="4" fontId="9" fillId="0" borderId="1" xfId="0" applyNumberFormat="1" applyFont="1" applyFill="1" applyBorder="1" applyAlignment="1">
      <alignment horizontal="center" vertical="center" wrapText="1" shrinkToFit="1"/>
    </xf>
    <xf numFmtId="4" fontId="9" fillId="0" borderId="1" xfId="0" applyNumberFormat="1" applyFont="1" applyFill="1" applyBorder="1" applyAlignment="1">
      <alignment horizontal="center" vertical="center" wrapText="1"/>
    </xf>
    <xf numFmtId="4" fontId="7"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165" fontId="7" fillId="0" borderId="1" xfId="9" applyNumberFormat="1" applyFont="1" applyBorder="1" applyAlignment="1">
      <alignment horizontal="center" vertical="center"/>
    </xf>
    <xf numFmtId="0" fontId="9" fillId="0" borderId="0" xfId="0" applyFont="1" applyFill="1" applyAlignment="1">
      <alignment horizontal="center" vertical="center"/>
    </xf>
    <xf numFmtId="0" fontId="9" fillId="0" borderId="0" xfId="0" quotePrefix="1" applyNumberFormat="1" applyFont="1" applyFill="1" applyBorder="1" applyAlignment="1">
      <alignment horizontal="center" vertical="center" shrinkToFit="1"/>
    </xf>
    <xf numFmtId="0" fontId="9" fillId="0" borderId="0" xfId="0" quotePrefix="1" applyNumberFormat="1" applyFont="1" applyFill="1" applyBorder="1" applyAlignment="1">
      <alignment horizontal="center" vertical="center" wrapText="1" shrinkToFit="1"/>
    </xf>
    <xf numFmtId="4" fontId="9" fillId="0" borderId="0" xfId="0" applyNumberFormat="1" applyFont="1" applyFill="1" applyBorder="1" applyAlignment="1">
      <alignment horizontal="center" vertical="center" shrinkToFit="1"/>
    </xf>
    <xf numFmtId="4" fontId="9" fillId="0" borderId="0" xfId="0" applyNumberFormat="1" applyFont="1" applyFill="1" applyBorder="1" applyAlignment="1">
      <alignment horizontal="center" vertical="center" wrapText="1" shrinkToFit="1"/>
    </xf>
    <xf numFmtId="166" fontId="9" fillId="0" borderId="0" xfId="0" applyNumberFormat="1" applyFont="1" applyFill="1" applyBorder="1" applyAlignment="1">
      <alignment horizontal="center" vertical="center" wrapText="1" shrinkToFit="1"/>
    </xf>
    <xf numFmtId="0" fontId="8" fillId="0" borderId="0" xfId="0" applyFont="1" applyFill="1" applyAlignment="1">
      <alignment horizontal="center" vertical="center"/>
    </xf>
    <xf numFmtId="4" fontId="9" fillId="0" borderId="0" xfId="0" applyNumberFormat="1" applyFont="1" applyFill="1" applyAlignment="1">
      <alignment horizontal="center" vertical="center"/>
    </xf>
    <xf numFmtId="0" fontId="7" fillId="0" borderId="0" xfId="0" pivotButton="1" applyFont="1"/>
    <xf numFmtId="0" fontId="7" fillId="0" borderId="0" xfId="0" applyFont="1" applyAlignment="1">
      <alignment horizontal="left"/>
    </xf>
    <xf numFmtId="0" fontId="7" fillId="0" borderId="0" xfId="0" applyFont="1"/>
    <xf numFmtId="4" fontId="12" fillId="6" borderId="4" xfId="0" applyNumberFormat="1" applyFont="1" applyFill="1" applyBorder="1" applyAlignment="1">
      <alignment horizontal="center" vertical="center"/>
    </xf>
    <xf numFmtId="4" fontId="7" fillId="0" borderId="0" xfId="0" applyNumberFormat="1" applyFont="1" applyAlignment="1">
      <alignment horizontal="center" vertical="center"/>
    </xf>
    <xf numFmtId="4" fontId="8" fillId="0" borderId="0" xfId="0" applyNumberFormat="1" applyFont="1" applyFill="1" applyAlignment="1">
      <alignment horizontal="center" vertical="center"/>
    </xf>
    <xf numFmtId="10" fontId="7" fillId="8" borderId="1" xfId="0" applyNumberFormat="1" applyFont="1" applyFill="1" applyBorder="1" applyAlignment="1">
      <alignment horizontal="center" vertical="center" wrapText="1"/>
    </xf>
    <xf numFmtId="10" fontId="15" fillId="9" borderId="1"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shrinkToFit="1"/>
    </xf>
    <xf numFmtId="4" fontId="8" fillId="5"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shrinkToFit="1"/>
    </xf>
    <xf numFmtId="0" fontId="9" fillId="0" borderId="5" xfId="0" quotePrefix="1" applyNumberFormat="1" applyFont="1" applyFill="1" applyBorder="1" applyAlignment="1">
      <alignment horizontal="center" vertical="center" shrinkToFit="1"/>
    </xf>
    <xf numFmtId="0" fontId="9" fillId="0" borderId="5" xfId="0" applyNumberFormat="1" applyFont="1" applyFill="1" applyBorder="1" applyAlignment="1">
      <alignment horizontal="left" vertical="center" wrapText="1"/>
    </xf>
    <xf numFmtId="4" fontId="7" fillId="0" borderId="5" xfId="0" applyNumberFormat="1" applyFont="1" applyBorder="1" applyAlignment="1">
      <alignment horizontal="center" vertical="center"/>
    </xf>
    <xf numFmtId="0" fontId="7" fillId="0" borderId="6" xfId="0" applyFont="1" applyFill="1" applyBorder="1" applyAlignment="1">
      <alignment horizontal="center" vertical="center"/>
    </xf>
    <xf numFmtId="0" fontId="9" fillId="0" borderId="6" xfId="0" applyNumberFormat="1" applyFont="1" applyFill="1" applyBorder="1" applyAlignment="1">
      <alignment horizontal="left" vertical="center" wrapText="1"/>
    </xf>
    <xf numFmtId="4" fontId="9" fillId="0" borderId="6" xfId="0" applyNumberFormat="1" applyFont="1" applyFill="1" applyBorder="1" applyAlignment="1">
      <alignment horizontal="center" vertical="center" shrinkToFit="1"/>
    </xf>
    <xf numFmtId="4" fontId="7" fillId="0" borderId="6" xfId="0" applyNumberFormat="1" applyFont="1" applyBorder="1" applyAlignment="1">
      <alignment horizontal="center" vertical="center"/>
    </xf>
    <xf numFmtId="10" fontId="7" fillId="0" borderId="6" xfId="0" applyNumberFormat="1" applyFont="1" applyBorder="1" applyAlignment="1">
      <alignment horizontal="center" vertical="center"/>
    </xf>
    <xf numFmtId="10" fontId="7" fillId="8" borderId="6" xfId="0" applyNumberFormat="1" applyFont="1" applyFill="1" applyBorder="1" applyAlignment="1">
      <alignment horizontal="center" vertical="center" wrapText="1"/>
    </xf>
    <xf numFmtId="4" fontId="9" fillId="0" borderId="5" xfId="0" applyNumberFormat="1" applyFont="1" applyFill="1" applyBorder="1" applyAlignment="1">
      <alignment horizontal="center" vertical="center" shrinkToFit="1"/>
    </xf>
    <xf numFmtId="10" fontId="7" fillId="0" borderId="5" xfId="0" applyNumberFormat="1" applyFont="1" applyBorder="1" applyAlignment="1">
      <alignment horizontal="center" vertical="center"/>
    </xf>
    <xf numFmtId="10" fontId="7" fillId="7" borderId="5" xfId="0" applyNumberFormat="1" applyFont="1" applyFill="1" applyBorder="1" applyAlignment="1">
      <alignment horizontal="center" vertical="center" wrapText="1"/>
    </xf>
    <xf numFmtId="0" fontId="9" fillId="0" borderId="6" xfId="0" quotePrefix="1" applyNumberFormat="1" applyFont="1" applyFill="1" applyBorder="1" applyAlignment="1">
      <alignment horizontal="center" vertical="center" wrapText="1" shrinkToFit="1"/>
    </xf>
    <xf numFmtId="4" fontId="9" fillId="0" borderId="6" xfId="0" applyNumberFormat="1" applyFont="1" applyFill="1" applyBorder="1" applyAlignment="1">
      <alignment horizontal="center" vertical="center" wrapText="1" shrinkToFit="1"/>
    </xf>
    <xf numFmtId="0" fontId="9" fillId="0" borderId="6" xfId="0" quotePrefix="1" applyNumberFormat="1" applyFont="1" applyFill="1" applyBorder="1" applyAlignment="1">
      <alignment horizontal="center" vertical="center" shrinkToFit="1"/>
    </xf>
    <xf numFmtId="0" fontId="16" fillId="0" borderId="1" xfId="0" applyFont="1" applyBorder="1" applyAlignment="1">
      <alignment horizontal="left" vertical="center" wrapText="1"/>
    </xf>
    <xf numFmtId="0" fontId="16" fillId="0" borderId="1" xfId="0" applyFont="1" applyFill="1" applyBorder="1" applyAlignment="1">
      <alignment horizontal="left" vertical="center" wrapText="1"/>
    </xf>
    <xf numFmtId="0" fontId="0" fillId="0" borderId="0" xfId="0" applyAlignment="1">
      <alignment horizontal="left" vertical="center"/>
    </xf>
    <xf numFmtId="0" fontId="17" fillId="0" borderId="0" xfId="0" applyFont="1"/>
    <xf numFmtId="0" fontId="17" fillId="0" borderId="0" xfId="0" applyFont="1" applyAlignment="1">
      <alignment horizontal="lef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Alignment="1">
      <alignment horizontal="left" vertical="center" indent="2"/>
    </xf>
    <xf numFmtId="4" fontId="20" fillId="0" borderId="1" xfId="0" applyNumberFormat="1" applyFont="1" applyBorder="1" applyAlignment="1">
      <alignment horizontal="center" vertical="center"/>
    </xf>
    <xf numFmtId="0" fontId="20" fillId="0" borderId="1" xfId="0" applyFont="1" applyBorder="1" applyAlignment="1">
      <alignment vertical="center"/>
    </xf>
    <xf numFmtId="0" fontId="20" fillId="0" borderId="1" xfId="0" applyFont="1" applyBorder="1" applyAlignment="1">
      <alignment horizontal="left" vertical="center"/>
    </xf>
    <xf numFmtId="0" fontId="20" fillId="0" borderId="0" xfId="0" applyFont="1"/>
    <xf numFmtId="165" fontId="20" fillId="0" borderId="1" xfId="9" applyNumberFormat="1" applyFont="1" applyBorder="1" applyAlignment="1">
      <alignment horizontal="center" vertical="center"/>
    </xf>
    <xf numFmtId="49" fontId="24" fillId="2" borderId="1" xfId="0" applyNumberFormat="1" applyFont="1" applyFill="1" applyBorder="1" applyAlignment="1">
      <alignment horizontal="center" vertical="center" wrapText="1"/>
    </xf>
    <xf numFmtId="0" fontId="24" fillId="2" borderId="0" xfId="0" applyFont="1" applyFill="1" applyBorder="1" applyAlignment="1">
      <alignment vertical="center" wrapText="1"/>
    </xf>
    <xf numFmtId="0" fontId="24" fillId="2" borderId="0" xfId="0" applyFont="1" applyFill="1" applyAlignment="1">
      <alignment vertical="center" wrapText="1"/>
    </xf>
    <xf numFmtId="0" fontId="24" fillId="2" borderId="1" xfId="0" applyFont="1" applyFill="1" applyBorder="1" applyAlignment="1">
      <alignment horizontal="center" vertical="center" wrapText="1"/>
    </xf>
    <xf numFmtId="4" fontId="24" fillId="2" borderId="1" xfId="0" applyNumberFormat="1" applyFont="1" applyFill="1" applyBorder="1" applyAlignment="1">
      <alignment horizontal="center" vertical="center" wrapText="1"/>
    </xf>
    <xf numFmtId="0" fontId="24" fillId="2" borderId="1" xfId="0" quotePrefix="1" applyNumberFormat="1" applyFont="1" applyFill="1" applyBorder="1" applyAlignment="1">
      <alignment horizontal="center" vertical="center" wrapText="1"/>
    </xf>
    <xf numFmtId="0" fontId="24" fillId="2" borderId="1" xfId="0" applyNumberFormat="1" applyFont="1" applyFill="1" applyBorder="1" applyAlignment="1">
      <alignment horizontal="left" vertical="center" wrapText="1"/>
    </xf>
    <xf numFmtId="0" fontId="24" fillId="2" borderId="1" xfId="0" applyNumberFormat="1" applyFont="1" applyFill="1" applyBorder="1" applyAlignment="1">
      <alignment vertical="center" wrapText="1"/>
    </xf>
    <xf numFmtId="4" fontId="24" fillId="2" borderId="0" xfId="0" applyNumberFormat="1" applyFont="1" applyFill="1" applyAlignment="1">
      <alignment vertical="center" wrapText="1"/>
    </xf>
    <xf numFmtId="0" fontId="24" fillId="2" borderId="1" xfId="0" applyFont="1" applyFill="1" applyBorder="1" applyAlignment="1">
      <alignment horizontal="justify" vertical="center" wrapText="1"/>
    </xf>
    <xf numFmtId="4" fontId="24" fillId="2" borderId="0" xfId="0" applyNumberFormat="1" applyFont="1" applyFill="1" applyAlignment="1">
      <alignment horizontal="left" vertical="top" wrapText="1"/>
    </xf>
    <xf numFmtId="0" fontId="24" fillId="2" borderId="1" xfId="0" quotePrefix="1" applyNumberFormat="1" applyFont="1" applyFill="1" applyBorder="1" applyAlignment="1">
      <alignment horizontal="left" vertical="center" wrapText="1"/>
    </xf>
    <xf numFmtId="0" fontId="22" fillId="2" borderId="0" xfId="0" applyFont="1" applyFill="1"/>
    <xf numFmtId="4" fontId="25" fillId="2" borderId="0" xfId="0" applyNumberFormat="1" applyFont="1" applyFill="1" applyAlignment="1">
      <alignment horizontal="left" vertical="top" wrapText="1"/>
    </xf>
    <xf numFmtId="4" fontId="24" fillId="2" borderId="1" xfId="0" applyNumberFormat="1" applyFont="1" applyFill="1" applyBorder="1" applyAlignment="1">
      <alignment horizontal="justify" vertical="center" wrapText="1"/>
    </xf>
    <xf numFmtId="0" fontId="22" fillId="2" borderId="0" xfId="0" applyFont="1" applyFill="1" applyAlignment="1">
      <alignment vertical="center" wrapText="1"/>
    </xf>
    <xf numFmtId="0" fontId="23" fillId="2" borderId="0" xfId="0" applyFont="1" applyFill="1" applyBorder="1" applyAlignment="1">
      <alignment horizontal="right" vertical="center" wrapText="1"/>
    </xf>
    <xf numFmtId="0" fontId="22" fillId="2" borderId="1" xfId="0" quotePrefix="1" applyNumberFormat="1" applyFont="1" applyFill="1" applyBorder="1" applyAlignment="1">
      <alignment horizontal="center" vertical="center" wrapText="1"/>
    </xf>
    <xf numFmtId="0" fontId="22" fillId="2" borderId="1" xfId="0" applyNumberFormat="1" applyFont="1" applyFill="1" applyBorder="1" applyAlignment="1">
      <alignment horizontal="left" vertical="center" wrapText="1"/>
    </xf>
    <xf numFmtId="4" fontId="22" fillId="2" borderId="1" xfId="0" quotePrefix="1" applyNumberFormat="1" applyFont="1" applyFill="1" applyBorder="1" applyAlignment="1">
      <alignment horizontal="center" vertical="center" wrapText="1"/>
    </xf>
    <xf numFmtId="4" fontId="22" fillId="2" borderId="1" xfId="0" applyNumberFormat="1" applyFont="1" applyFill="1" applyBorder="1" applyAlignment="1">
      <alignment horizontal="center" vertical="center" wrapText="1"/>
    </xf>
    <xf numFmtId="4" fontId="24" fillId="2" borderId="0" xfId="0" applyNumberFormat="1" applyFont="1" applyFill="1" applyAlignment="1">
      <alignment horizontal="center" vertical="center" wrapText="1"/>
    </xf>
    <xf numFmtId="4" fontId="26" fillId="2" borderId="0" xfId="0" applyNumberFormat="1" applyFont="1" applyFill="1" applyAlignment="1">
      <alignment horizontal="right" vertical="center" wrapText="1"/>
    </xf>
    <xf numFmtId="0" fontId="22" fillId="2" borderId="1" xfId="0" applyFont="1" applyFill="1" applyBorder="1" applyAlignment="1">
      <alignment horizontal="left" vertical="center" wrapText="1"/>
    </xf>
    <xf numFmtId="4" fontId="24" fillId="2" borderId="0" xfId="0" applyNumberFormat="1" applyFont="1" applyFill="1" applyBorder="1" applyAlignment="1">
      <alignment horizontal="right" vertical="center" wrapText="1"/>
    </xf>
    <xf numFmtId="4" fontId="24" fillId="2" borderId="0" xfId="0" applyNumberFormat="1" applyFont="1" applyFill="1" applyBorder="1" applyAlignment="1">
      <alignment horizontal="left" vertical="center" wrapText="1"/>
    </xf>
    <xf numFmtId="0" fontId="23" fillId="2" borderId="0" xfId="0" applyFont="1" applyFill="1" applyBorder="1" applyAlignment="1">
      <alignment horizontal="left" vertical="center" wrapText="1"/>
    </xf>
    <xf numFmtId="4" fontId="22" fillId="2" borderId="0" xfId="0" applyNumberFormat="1" applyFont="1" applyFill="1" applyBorder="1" applyAlignment="1">
      <alignment horizontal="center" vertical="center" wrapText="1"/>
    </xf>
    <xf numFmtId="0" fontId="23" fillId="2" borderId="0" xfId="0" applyFont="1" applyFill="1" applyBorder="1" applyAlignment="1">
      <alignment horizontal="center" vertical="center" wrapText="1"/>
    </xf>
    <xf numFmtId="0" fontId="19" fillId="0" borderId="3" xfId="0" applyFont="1" applyBorder="1" applyAlignment="1">
      <alignment horizontal="left" vertical="center" wrapText="1"/>
    </xf>
    <xf numFmtId="49" fontId="8" fillId="0" borderId="1" xfId="0" applyNumberFormat="1" applyFont="1" applyFill="1" applyBorder="1" applyAlignment="1">
      <alignment horizontal="center" vertical="center" wrapText="1" shrinkToFit="1"/>
    </xf>
    <xf numFmtId="0" fontId="20" fillId="0" borderId="1" xfId="0" applyFont="1" applyBorder="1" applyAlignment="1">
      <alignment horizontal="left" vertical="center"/>
    </xf>
    <xf numFmtId="0" fontId="20" fillId="0" borderId="1" xfId="0" applyFont="1" applyBorder="1" applyAlignment="1">
      <alignment horizontal="left" vertical="center" indent="1"/>
    </xf>
  </cellXfs>
  <cellStyles count="11">
    <cellStyle name="ex73" xfId="10"/>
    <cellStyle name="xl26" xfId="8"/>
    <cellStyle name="xl38" xfId="1"/>
    <cellStyle name="xl42" xfId="2"/>
    <cellStyle name="xl63" xfId="7"/>
    <cellStyle name="Обычный" xfId="0" builtinId="0"/>
    <cellStyle name="Обычный 2" xfId="3"/>
    <cellStyle name="Обычный 3" xfId="4"/>
    <cellStyle name="Процентный" xfId="9" builtinId="5"/>
    <cellStyle name="Стиль 1" xfId="5"/>
    <cellStyle name="Финансовый 2" xfId="6"/>
  </cellStyles>
  <dxfs count="8">
    <dxf>
      <alignment vertical="center" readingOrder="0"/>
    </dxf>
    <dxf>
      <alignment vertical="center" readingOrder="0"/>
    </dxf>
    <dxf>
      <alignment horizontal="center" readingOrder="0"/>
    </dxf>
    <dxf>
      <alignment horizontal="center" readingOrder="0"/>
    </dxf>
    <dxf>
      <font>
        <sz val="10"/>
      </font>
    </dxf>
    <dxf>
      <font>
        <name val="Calibri Light"/>
        <scheme val="none"/>
      </font>
    </dxf>
    <dxf>
      <numFmt numFmtId="4" formatCode="#,##0.00"/>
    </dxf>
    <dxf>
      <numFmt numFmtId="4" formatCode="#,##0.00"/>
    </dxf>
  </dxfs>
  <tableStyles count="0" defaultTableStyle="TableStyleMedium2" defaultPivotStyle="PivotStyleLight16"/>
  <colors>
    <mruColors>
      <color rgb="FF0000CC"/>
      <color rgb="FF99FFCC"/>
      <color rgb="FFFFFFCC"/>
      <color rgb="FFFFCCFF"/>
      <color rgb="FFFFFFFF"/>
      <color rgb="FFFFCCCC"/>
      <color rgb="FFCCFFCC"/>
      <color rgb="FF0000FF"/>
      <color rgb="FFF4163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Кулешов" refreshedDate="43501.646071875002" createdVersion="4" refreshedVersion="4" minRefreshableVersion="3" recordCount="154">
  <cacheSource type="worksheet">
    <worksheetSource ref="B1:D155" sheet="data 2018"/>
  </cacheSource>
  <cacheFields count="3">
    <cacheField name="ГАД" numFmtId="0">
      <sharedItems containsSemiMixedTypes="0" containsString="0" containsNumber="1" containsInteger="1" minValue="803" maxValue="842" count="17">
        <n v="818"/>
        <n v="819"/>
        <n v="825"/>
        <n v="816"/>
        <n v="821"/>
        <n v="832"/>
        <n v="814"/>
        <n v="815"/>
        <n v="811"/>
        <n v="840"/>
        <n v="817"/>
        <n v="812"/>
        <n v="842"/>
        <n v="808"/>
        <n v="836"/>
        <n v="803"/>
        <n v="837"/>
      </sharedItems>
    </cacheField>
    <cacheField name="КБК" numFmtId="0">
      <sharedItems count="224">
        <s v="2 02 15001 02 0000 150"/>
        <s v="2 02 15002 02 0000 150"/>
        <s v="2 02 15009 02 0000 150"/>
        <s v="2 02 15213 02 0000 150"/>
        <s v="2 02 20051 00 0000 150"/>
        <s v="2 02 25021 02 0000 150"/>
        <s v="2 02 25027 02 0000 150"/>
        <s v="2 02 23009 02 0000 150"/>
        <s v="2 02 25066 02 0000 150"/>
        <s v="2 02 25081 02 0000 150"/>
        <s v="2 02 25082 02 0000 150"/>
        <s v="2 02 25084 02 0000 150"/>
        <s v="2 02 25086 02 0000 150"/>
        <s v="2 02 25097 02 0000 150"/>
        <s v="2 02 25198 02 0000 150"/>
        <s v="2 02 25209 02 0000 150"/>
        <s v="2 02 25382 02 0000 150"/>
        <s v="2 02 25402 02 0000 150"/>
        <s v="2 02 25462 02 0000 150"/>
        <s v="2 02 25467 02 0000 150"/>
        <s v="2 02 25497 02 0000 150"/>
        <s v="2 02 25516 02 0000 150"/>
        <s v="2 02 25517 02 0000 150"/>
        <s v="2 02 25519 02 0000 150"/>
        <s v="2 02 25520 02 0000 150"/>
        <s v="2 02 25527 02 0000 150"/>
        <s v="2 02 25533 02 0000 150"/>
        <s v="2 02 25534 02 0000 150"/>
        <s v="2 02 25541 02 0000 150"/>
        <s v="2 02 25542 02 0000 150"/>
        <s v="2 02 25543 02 0000 150"/>
        <s v="2 02 25544 02 0000 150"/>
        <s v="2 02 25555 02 0000 150"/>
        <s v="2 02 25560 02 0000 150"/>
        <s v="2 02 25567 02 0000 150"/>
        <s v="2 02 20077 02 0000 150"/>
        <s v="2 02 25568 02 0000 150"/>
        <s v="2 02 25674 02 0000 150"/>
        <s v="2 02 35118 02 0000 150"/>
        <s v="2 02 35120 02 0000 150"/>
        <s v="2 02 35128 02 0000 150"/>
        <s v="2 02 35129 02 0000 150"/>
        <s v="2 02 35130 02 0000 150"/>
        <s v="2 02 35134 02 0000 150"/>
        <s v="2 02 35135 02 0000 150"/>
        <s v="2 02 35137 02 0000 150"/>
        <s v="2 02 35176 02 0000 150"/>
        <s v="2 02 35194 02 0000 150"/>
        <s v="2 02 35220 02 0000 150"/>
        <s v="2 02 35240 02 0000 150"/>
        <s v="2 02 35250 02 0000 150"/>
        <s v="2 02 35260 02 0000 150"/>
        <s v="2 02 35270 02 0000 150"/>
        <s v="2 02 35280 02 0000 150"/>
        <s v="2 02 35290 02 0000 150"/>
        <s v="2 02 35380 02 0000 150"/>
        <s v="2 02 35460 02 0000 150"/>
        <s v="2 02 35573 02 0000 150"/>
        <s v="2 02 35900 02 0000 150"/>
        <s v="2 02 45136 02 0000 150"/>
        <s v="2 02 45141 02 0000 150"/>
        <s v="2 02 45142 02 0000 150"/>
        <s v="2 02 45159 02 0000 150"/>
        <s v="2 02 45161 02 0000 150"/>
        <s v="2 02 45433 02 0000 150"/>
        <s v="2 02 49000 02 0000 150"/>
        <s v="2 02 49001 02 0000 150"/>
        <s v="2 18 02010 02 0000 180"/>
        <s v="2 18 02020 02 0000 180"/>
        <s v="2 18 60010 02 0000 150"/>
        <s v="2 18 02030 02 0000 180"/>
        <s v="2 18 25555 02 0000 150"/>
        <s v="2 18 45420 02 0000 150"/>
        <s v="2 18 25027 02 0000 150"/>
        <s v="2 18 25064 02 0000 150"/>
        <s v="2 18 35118 02 0000 150"/>
        <s v="2 19 25016 02 0000 150"/>
        <s v="2 19 25555 02 0000 150"/>
        <s v="2 19 51360 02 0000 150"/>
        <s v="2 19 25053 02 0000 150"/>
        <s v="2 19 25018 02 0000 150"/>
        <s v="2 19 25031 02 0000 150"/>
        <s v="2 19 25035 02 0000 150"/>
        <s v="2 19 25043 02 0000 150"/>
        <s v="2 19 25054 02 0000 150"/>
        <s v="2 19 25055 02 0000 150"/>
        <s v="2 19 25442 02 0000 150"/>
        <s v="2 19 25446 02 0000 150"/>
        <s v="2 19 25541 02 0000 150"/>
        <s v="2 19 25542 02 0000 150"/>
        <s v="2 19 25543 02 0000 150"/>
        <s v="2 19 90000 02 0000 150"/>
        <s v="2 19 25495 02 0000 150"/>
        <s v="2 19 45420 02 0000 150"/>
        <s v="2 19 45390 02 0000 150"/>
        <s v="2 19 25027 02 0000 150"/>
        <s v="2 19 25084 02 0000 150"/>
        <s v="2 19 25462 02 0000 150"/>
        <s v="2 19 35130 02 0000 150"/>
        <s v="2 19 35137 02 0000 150"/>
        <s v="2 19 35194 02 0000 150"/>
        <s v="2 19 35220 02 0000 150"/>
        <s v="2 19 35250 02 0000 150"/>
        <s v="2 19 35260 02 0000 150"/>
        <s v="2 19 35270 02 0000 150"/>
        <s v="2 19 35380 02 0000 150"/>
        <s v="2 19 45612 02 0000 150"/>
        <s v="2 19 35290 02 0000 150"/>
        <s v="2 19 25470 02 0000 150"/>
        <s v="2 19 35129 02 0000 150"/>
        <s v="2 19 25064 02 0000 150"/>
        <s v="2 19 35118 02 0000 150"/>
        <s v="20245136020000150" u="1"/>
        <s v="20245141020000150" u="1"/>
        <s v="20245142020000150" u="1"/>
        <s v="20245159020000150" u="1"/>
        <s v="20245161020000150" u="1"/>
        <s v="20245433020000150" u="1"/>
        <s v="20249000020000150" u="1"/>
        <s v="20249001020000150" u="1"/>
        <s v="20220051000000150" u="1"/>
        <s v="20235118020000150" u="1"/>
        <s v="20235120020000150" u="1"/>
        <s v="20235128020000150" u="1"/>
        <s v="20235129020000150" u="1"/>
        <s v="20235130020000150" u="1"/>
        <s v="20235134020000150" u="1"/>
        <s v="20235135020000150" u="1"/>
        <s v="20235137020000150" u="1"/>
        <s v="20235176020000150" u="1"/>
        <s v="20235194020000150" u="1"/>
        <s v="20235220020000150" u="1"/>
        <s v="20235240020000150" u="1"/>
        <s v="20235250020000150" u="1"/>
        <s v="20235260020000150" u="1"/>
        <s v="20235270020000150" u="1"/>
        <s v="20235280020000150" u="1"/>
        <s v="20235290020000150" u="1"/>
        <s v="20235380020000150" u="1"/>
        <s v="20235460020000150" u="1"/>
        <s v="20235573020000150" u="1"/>
        <s v="20235900020000150" u="1"/>
        <s v="20220077020000150" u="1"/>
        <s v="20223009020000150" u="1"/>
        <s v="20225021020000150" u="1"/>
        <s v="20225027020000150" u="1"/>
        <s v="20225066020000150" u="1"/>
        <s v="20225081020000150" u="1"/>
        <s v="20225082020000150" u="1"/>
        <s v="20225084020000150" u="1"/>
        <s v="20225086020000150" u="1"/>
        <s v="20225097020000150" u="1"/>
        <s v="20225198020000150" u="1"/>
        <s v="20225209020000150" u="1"/>
        <s v="20225382020000150" u="1"/>
        <s v="20225402020000150" u="1"/>
        <s v="20225462020000150" u="1"/>
        <s v="20225467020000150" u="1"/>
        <s v="20225497020000150" u="1"/>
        <s v="20225516020000150" u="1"/>
        <s v="20225517020000150" u="1"/>
        <s v="20225519020000150" u="1"/>
        <s v="20225520020000150" u="1"/>
        <s v="20225527020000150" u="1"/>
        <s v="20225533020000150" u="1"/>
        <s v="20225534020000150" u="1"/>
        <s v="20225541020000150" u="1"/>
        <s v="20225542020000150" u="1"/>
        <s v="20225543020000150" u="1"/>
        <s v="20225544020000150" u="1"/>
        <s v="20225555020000150" u="1"/>
        <s v="20225560020000150" u="1"/>
        <s v="20225567020000150" u="1"/>
        <s v="20225568020000150" u="1"/>
        <s v="20225674020000150" u="1"/>
        <s v="21990000020000150" u="1"/>
        <s v="20215001020000150" u="1"/>
        <s v="20215002020000150" u="1"/>
        <s v="20215009020000150" u="1"/>
        <s v="20215213020000150" u="1"/>
        <s v="21860010020000150" u="1"/>
        <s v="21951360020000150" u="1"/>
        <s v="21845420020000150" u="1"/>
        <s v="21802010020000180" u="1"/>
        <s v="21802020020000180" u="1"/>
        <s v="21802030020000180" u="1"/>
        <s v="21945390020000150" u="1"/>
        <s v="21945420020000150" u="1"/>
        <s v="21945612020000150" u="1"/>
        <s v="21835118020000150" u="1"/>
        <s v="21935118020000150" u="1"/>
        <s v="21935129020000150" u="1"/>
        <s v="21935130020000150" u="1"/>
        <s v="21935137020000150" u="1"/>
        <s v="21935194020000150" u="1"/>
        <s v="21935220020000150" u="1"/>
        <s v="21935250020000150" u="1"/>
        <s v="21935260020000150" u="1"/>
        <s v="21935270020000150" u="1"/>
        <s v="21935290020000150" u="1"/>
        <s v="21935380020000150" u="1"/>
        <s v="21825027020000150" u="1"/>
        <s v="21825064020000150" u="1"/>
        <s v="21825555020000150" u="1"/>
        <s v="21925016020000150" u="1"/>
        <s v="21925018020000150" u="1"/>
        <s v="21925027020000150" u="1"/>
        <s v="21925031020000150" u="1"/>
        <s v="21925035020000150" u="1"/>
        <s v="21925043020000150" u="1"/>
        <s v="21925053020000150" u="1"/>
        <s v="21925054020000150" u="1"/>
        <s v="21925055020000150" u="1"/>
        <s v="21925064020000150" u="1"/>
        <s v="21925084020000150" u="1"/>
        <s v="21925442020000150" u="1"/>
        <s v="21925446020000150" u="1"/>
        <s v="21925462020000150" u="1"/>
        <s v="21925470020000150" u="1"/>
        <s v="21925495020000150" u="1"/>
        <s v="21925541020000150" u="1"/>
        <s v="21925542020000150" u="1"/>
        <s v="21925543020000150" u="1"/>
        <s v="21925555020000150" u="1"/>
      </sharedItems>
    </cacheField>
    <cacheField name="Сумма" numFmtId="0">
      <sharedItems containsSemiMixedTypes="0" containsString="0" containsNumber="1" minValue="-13049045.98" maxValue="128057449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4">
  <r>
    <x v="0"/>
    <x v="0"/>
    <n v="12805744900"/>
  </r>
  <r>
    <x v="0"/>
    <x v="1"/>
    <n v="513084000"/>
  </r>
  <r>
    <x v="0"/>
    <x v="2"/>
    <n v="574234000"/>
  </r>
  <r>
    <x v="0"/>
    <x v="3"/>
    <n v="68563000"/>
  </r>
  <r>
    <x v="1"/>
    <x v="4"/>
    <n v="105573900"/>
  </r>
  <r>
    <x v="2"/>
    <x v="4"/>
    <n v="19185800"/>
  </r>
  <r>
    <x v="1"/>
    <x v="5"/>
    <n v="279679837.79000002"/>
  </r>
  <r>
    <x v="3"/>
    <x v="6"/>
    <n v="7158600"/>
  </r>
  <r>
    <x v="4"/>
    <x v="6"/>
    <n v="1565800"/>
  </r>
  <r>
    <x v="2"/>
    <x v="6"/>
    <n v="1979400"/>
  </r>
  <r>
    <x v="4"/>
    <x v="7"/>
    <n v="47800"/>
  </r>
  <r>
    <x v="3"/>
    <x v="8"/>
    <n v="49800"/>
  </r>
  <r>
    <x v="2"/>
    <x v="9"/>
    <n v="14079000"/>
  </r>
  <r>
    <x v="4"/>
    <x v="10"/>
    <n v="77360700"/>
  </r>
  <r>
    <x v="4"/>
    <x v="11"/>
    <n v="238261500"/>
  </r>
  <r>
    <x v="5"/>
    <x v="12"/>
    <n v="4377100"/>
  </r>
  <r>
    <x v="3"/>
    <x v="13"/>
    <n v="19518000"/>
  </r>
  <r>
    <x v="4"/>
    <x v="14"/>
    <n v="244375"/>
  </r>
  <r>
    <x v="4"/>
    <x v="15"/>
    <n v="2659200"/>
  </r>
  <r>
    <x v="6"/>
    <x v="16"/>
    <n v="52138500"/>
  </r>
  <r>
    <x v="6"/>
    <x v="17"/>
    <n v="10286600"/>
  </r>
  <r>
    <x v="4"/>
    <x v="18"/>
    <n v="15293400"/>
  </r>
  <r>
    <x v="7"/>
    <x v="19"/>
    <n v="31822200"/>
  </r>
  <r>
    <x v="4"/>
    <x v="20"/>
    <n v="25832500"/>
  </r>
  <r>
    <x v="8"/>
    <x v="21"/>
    <n v="1938400"/>
  </r>
  <r>
    <x v="7"/>
    <x v="22"/>
    <n v="13447300"/>
  </r>
  <r>
    <x v="7"/>
    <x v="23"/>
    <n v="4700000"/>
  </r>
  <r>
    <x v="3"/>
    <x v="24"/>
    <n v="301682000"/>
  </r>
  <r>
    <x v="9"/>
    <x v="25"/>
    <n v="30715900"/>
  </r>
  <r>
    <x v="3"/>
    <x v="26"/>
    <n v="34354400"/>
  </r>
  <r>
    <x v="3"/>
    <x v="27"/>
    <n v="3495400"/>
  </r>
  <r>
    <x v="10"/>
    <x v="28"/>
    <n v="205282400"/>
  </r>
  <r>
    <x v="10"/>
    <x v="28"/>
    <n v="70645100"/>
  </r>
  <r>
    <x v="10"/>
    <x v="29"/>
    <n v="127412300"/>
  </r>
  <r>
    <x v="10"/>
    <x v="30"/>
    <n v="1537065100"/>
  </r>
  <r>
    <x v="10"/>
    <x v="31"/>
    <n v="2459242000"/>
  </r>
  <r>
    <x v="11"/>
    <x v="32"/>
    <n v="251743700"/>
  </r>
  <r>
    <x v="11"/>
    <x v="33"/>
    <n v="5299400"/>
  </r>
  <r>
    <x v="10"/>
    <x v="34"/>
    <n v="64354100"/>
  </r>
  <r>
    <x v="10"/>
    <x v="34"/>
    <n v="663400"/>
  </r>
  <r>
    <x v="10"/>
    <x v="35"/>
    <n v="31292800"/>
  </r>
  <r>
    <x v="10"/>
    <x v="35"/>
    <n v="46141000"/>
  </r>
  <r>
    <x v="1"/>
    <x v="35"/>
    <n v="376171988"/>
  </r>
  <r>
    <x v="10"/>
    <x v="36"/>
    <n v="105412000"/>
  </r>
  <r>
    <x v="6"/>
    <x v="37"/>
    <n v="98076300"/>
  </r>
  <r>
    <x v="12"/>
    <x v="38"/>
    <n v="27649800"/>
  </r>
  <r>
    <x v="12"/>
    <x v="39"/>
    <n v="3095800"/>
  </r>
  <r>
    <x v="13"/>
    <x v="40"/>
    <n v="7828800"/>
  </r>
  <r>
    <x v="14"/>
    <x v="41"/>
    <n v="312604800"/>
  </r>
  <r>
    <x v="4"/>
    <x v="42"/>
    <n v="323015300"/>
  </r>
  <r>
    <x v="1"/>
    <x v="43"/>
    <n v="59515300"/>
  </r>
  <r>
    <x v="1"/>
    <x v="44"/>
    <n v="5673400"/>
  </r>
  <r>
    <x v="4"/>
    <x v="45"/>
    <n v="2147424400"/>
  </r>
  <r>
    <x v="1"/>
    <x v="46"/>
    <n v="4083000"/>
  </r>
  <r>
    <x v="4"/>
    <x v="47"/>
    <n v="47341400"/>
  </r>
  <r>
    <x v="4"/>
    <x v="48"/>
    <n v="81383300"/>
  </r>
  <r>
    <x v="4"/>
    <x v="49"/>
    <n v="128800"/>
  </r>
  <r>
    <x v="4"/>
    <x v="50"/>
    <n v="717483600"/>
  </r>
  <r>
    <x v="4"/>
    <x v="51"/>
    <n v="7354600"/>
  </r>
  <r>
    <x v="4"/>
    <x v="52"/>
    <n v="6166400"/>
  </r>
  <r>
    <x v="4"/>
    <x v="53"/>
    <n v="215500"/>
  </r>
  <r>
    <x v="5"/>
    <x v="54"/>
    <n v="252331300"/>
  </r>
  <r>
    <x v="4"/>
    <x v="55"/>
    <n v="448783100"/>
  </r>
  <r>
    <x v="6"/>
    <x v="56"/>
    <n v="249510400"/>
  </r>
  <r>
    <x v="4"/>
    <x v="57"/>
    <n v="141199789.66"/>
  </r>
  <r>
    <x v="0"/>
    <x v="58"/>
    <n v="101642900"/>
  </r>
  <r>
    <x v="6"/>
    <x v="59"/>
    <n v="1700000"/>
  </r>
  <r>
    <x v="15"/>
    <x v="60"/>
    <n v="8501904"/>
  </r>
  <r>
    <x v="15"/>
    <x v="61"/>
    <n v="4484184"/>
  </r>
  <r>
    <x v="3"/>
    <x v="62"/>
    <n v="206742500"/>
  </r>
  <r>
    <x v="6"/>
    <x v="63"/>
    <n v="84191400"/>
  </r>
  <r>
    <x v="6"/>
    <x v="63"/>
    <n v="25402900"/>
  </r>
  <r>
    <x v="10"/>
    <x v="64"/>
    <n v="4470345500"/>
  </r>
  <r>
    <x v="6"/>
    <x v="65"/>
    <n v="7343300"/>
  </r>
  <r>
    <x v="7"/>
    <x v="65"/>
    <n v="1892700"/>
  </r>
  <r>
    <x v="7"/>
    <x v="65"/>
    <n v="7919200"/>
  </r>
  <r>
    <x v="6"/>
    <x v="66"/>
    <n v="47470000"/>
  </r>
  <r>
    <x v="6"/>
    <x v="66"/>
    <n v="58416700"/>
  </r>
  <r>
    <x v="6"/>
    <x v="66"/>
    <n v="21000000"/>
  </r>
  <r>
    <x v="15"/>
    <x v="67"/>
    <n v="292359.43"/>
  </r>
  <r>
    <x v="15"/>
    <x v="68"/>
    <n v="161668.96"/>
  </r>
  <r>
    <x v="8"/>
    <x v="67"/>
    <n v="2607"/>
  </r>
  <r>
    <x v="11"/>
    <x v="69"/>
    <n v="2385870.67"/>
  </r>
  <r>
    <x v="11"/>
    <x v="69"/>
    <n v="1165310.8899999999"/>
  </r>
  <r>
    <x v="11"/>
    <x v="70"/>
    <n v="78.36"/>
  </r>
  <r>
    <x v="11"/>
    <x v="70"/>
    <n v="23162329.780000001"/>
  </r>
  <r>
    <x v="11"/>
    <x v="71"/>
    <n v="38678.879999999997"/>
  </r>
  <r>
    <x v="6"/>
    <x v="67"/>
    <n v="2385"/>
  </r>
  <r>
    <x v="7"/>
    <x v="69"/>
    <n v="6078"/>
  </r>
  <r>
    <x v="3"/>
    <x v="67"/>
    <n v="18087"/>
  </r>
  <r>
    <x v="3"/>
    <x v="69"/>
    <n v="247.5"/>
  </r>
  <r>
    <x v="10"/>
    <x v="70"/>
    <n v="300000"/>
  </r>
  <r>
    <x v="1"/>
    <x v="69"/>
    <n v="44377.979999999996"/>
  </r>
  <r>
    <x v="1"/>
    <x v="72"/>
    <n v="140456"/>
  </r>
  <r>
    <x v="4"/>
    <x v="67"/>
    <n v="1110731"/>
  </r>
  <r>
    <x v="4"/>
    <x v="69"/>
    <n v="16692.560000000001"/>
  </r>
  <r>
    <x v="4"/>
    <x v="69"/>
    <n v="303579.03999999998"/>
  </r>
  <r>
    <x v="4"/>
    <x v="73"/>
    <n v="695332.38"/>
  </r>
  <r>
    <x v="2"/>
    <x v="68"/>
    <n v="121289.9"/>
  </r>
  <r>
    <x v="2"/>
    <x v="70"/>
    <n v="9000"/>
  </r>
  <r>
    <x v="14"/>
    <x v="67"/>
    <n v="7872.4"/>
  </r>
  <r>
    <x v="16"/>
    <x v="69"/>
    <n v="3898395"/>
  </r>
  <r>
    <x v="9"/>
    <x v="69"/>
    <n v="53978.59"/>
  </r>
  <r>
    <x v="9"/>
    <x v="74"/>
    <n v="1268250"/>
  </r>
  <r>
    <x v="9"/>
    <x v="69"/>
    <n v="156750"/>
  </r>
  <r>
    <x v="12"/>
    <x v="69"/>
    <n v="200"/>
  </r>
  <r>
    <x v="12"/>
    <x v="75"/>
    <n v="3549.22"/>
  </r>
  <r>
    <x v="12"/>
    <x v="75"/>
    <n v="6596.29"/>
  </r>
  <r>
    <x v="13"/>
    <x v="76"/>
    <n v="-58922.61"/>
  </r>
  <r>
    <x v="11"/>
    <x v="77"/>
    <n v="-34424.199999999997"/>
  </r>
  <r>
    <x v="6"/>
    <x v="78"/>
    <n v="-1935175.18"/>
  </r>
  <r>
    <x v="10"/>
    <x v="79"/>
    <n v="-316897.07"/>
  </r>
  <r>
    <x v="10"/>
    <x v="80"/>
    <n v="-188599.83000000002"/>
  </r>
  <r>
    <x v="10"/>
    <x v="81"/>
    <n v="-20000"/>
  </r>
  <r>
    <x v="10"/>
    <x v="82"/>
    <n v="-220.81"/>
  </r>
  <r>
    <x v="10"/>
    <x v="83"/>
    <n v="-165770.21"/>
  </r>
  <r>
    <x v="10"/>
    <x v="84"/>
    <n v="-350415.95"/>
  </r>
  <r>
    <x v="10"/>
    <x v="85"/>
    <n v="-1960.6"/>
  </r>
  <r>
    <x v="10"/>
    <x v="86"/>
    <n v="-324836.61"/>
  </r>
  <r>
    <x v="10"/>
    <x v="87"/>
    <n v="-891503"/>
  </r>
  <r>
    <x v="10"/>
    <x v="88"/>
    <n v="-746419.55"/>
  </r>
  <r>
    <x v="10"/>
    <x v="89"/>
    <n v="-749310.19"/>
  </r>
  <r>
    <x v="10"/>
    <x v="90"/>
    <n v="-189903.46"/>
  </r>
  <r>
    <x v="10"/>
    <x v="91"/>
    <n v="-286564.93"/>
  </r>
  <r>
    <x v="1"/>
    <x v="92"/>
    <n v="-47836.31"/>
  </r>
  <r>
    <x v="1"/>
    <x v="93"/>
    <n v="-140456"/>
  </r>
  <r>
    <x v="1"/>
    <x v="94"/>
    <n v="-1986625.4300000002"/>
  </r>
  <r>
    <x v="4"/>
    <x v="95"/>
    <n v="-695332.38"/>
  </r>
  <r>
    <x v="4"/>
    <x v="96"/>
    <n v="-62946.1"/>
  </r>
  <r>
    <x v="4"/>
    <x v="97"/>
    <n v="-5488.75"/>
  </r>
  <r>
    <x v="4"/>
    <x v="98"/>
    <n v="-16775.189999999999"/>
  </r>
  <r>
    <x v="4"/>
    <x v="99"/>
    <n v="-10285683.98"/>
  </r>
  <r>
    <x v="4"/>
    <x v="100"/>
    <n v="-1479.41"/>
  </r>
  <r>
    <x v="4"/>
    <x v="101"/>
    <n v="-1393.43"/>
  </r>
  <r>
    <x v="4"/>
    <x v="102"/>
    <n v="-1140831.3400000001"/>
  </r>
  <r>
    <x v="4"/>
    <x v="103"/>
    <n v="-11473.52"/>
  </r>
  <r>
    <x v="4"/>
    <x v="104"/>
    <n v="-9569.4599999999991"/>
  </r>
  <r>
    <x v="4"/>
    <x v="105"/>
    <n v="-178486.94999999998"/>
  </r>
  <r>
    <x v="4"/>
    <x v="106"/>
    <n v="-1110731"/>
  </r>
  <r>
    <x v="2"/>
    <x v="91"/>
    <n v="-188790.49"/>
  </r>
  <r>
    <x v="5"/>
    <x v="107"/>
    <n v="-214575.32"/>
  </r>
  <r>
    <x v="5"/>
    <x v="107"/>
    <n v="-103124.7"/>
  </r>
  <r>
    <x v="5"/>
    <x v="108"/>
    <n v="-223082.03"/>
  </r>
  <r>
    <x v="14"/>
    <x v="109"/>
    <n v="-3398.34"/>
  </r>
  <r>
    <x v="9"/>
    <x v="110"/>
    <n v="-1268250"/>
  </r>
  <r>
    <x v="9"/>
    <x v="110"/>
    <n v="-100000"/>
  </r>
  <r>
    <x v="9"/>
    <x v="110"/>
    <n v="-300000"/>
  </r>
  <r>
    <x v="9"/>
    <x v="110"/>
    <n v="-193643"/>
  </r>
  <r>
    <x v="9"/>
    <x v="110"/>
    <n v="-3051.72"/>
  </r>
  <r>
    <x v="9"/>
    <x v="110"/>
    <n v="-15195"/>
  </r>
  <r>
    <x v="9"/>
    <x v="110"/>
    <n v="-1014381.58"/>
  </r>
  <r>
    <x v="9"/>
    <x v="110"/>
    <n v="-13049045.98"/>
  </r>
  <r>
    <x v="12"/>
    <x v="111"/>
    <n v="-3549.22"/>
  </r>
  <r>
    <x v="12"/>
    <x v="111"/>
    <n v="-6596.2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F2:H136" firstHeaderRow="1" firstDataRow="1" firstDataCol="2"/>
  <pivotFields count="3">
    <pivotField axis="axisRow" outline="0" showAll="0" defaultSubtotal="0">
      <items count="17">
        <item x="15"/>
        <item x="13"/>
        <item x="8"/>
        <item x="11"/>
        <item x="6"/>
        <item x="7"/>
        <item x="3"/>
        <item x="10"/>
        <item x="0"/>
        <item x="1"/>
        <item x="4"/>
        <item x="2"/>
        <item x="5"/>
        <item x="14"/>
        <item x="16"/>
        <item x="9"/>
        <item x="12"/>
      </items>
      <extLst>
        <ext xmlns:x14="http://schemas.microsoft.com/office/spreadsheetml/2009/9/main" uri="{2946ED86-A175-432a-8AC1-64E0C546D7DE}">
          <x14:pivotField fillDownLabels="1"/>
        </ext>
      </extLst>
    </pivotField>
    <pivotField axis="axisRow" showAll="0">
      <items count="225">
        <item m="1" x="176"/>
        <item m="1" x="177"/>
        <item m="1" x="178"/>
        <item m="1" x="179"/>
        <item m="1" x="120"/>
        <item m="1" x="142"/>
        <item m="1" x="143"/>
        <item m="1" x="144"/>
        <item m="1" x="145"/>
        <item m="1" x="146"/>
        <item m="1" x="147"/>
        <item m="1" x="148"/>
        <item m="1" x="149"/>
        <item m="1" x="150"/>
        <item m="1" x="151"/>
        <item m="1" x="152"/>
        <item m="1" x="153"/>
        <item m="1" x="154"/>
        <item m="1" x="155"/>
        <item m="1" x="156"/>
        <item m="1" x="157"/>
        <item m="1" x="158"/>
        <item m="1" x="159"/>
        <item m="1" x="160"/>
        <item m="1" x="161"/>
        <item m="1" x="162"/>
        <item m="1" x="163"/>
        <item m="1" x="164"/>
        <item m="1" x="165"/>
        <item m="1" x="166"/>
        <item m="1" x="167"/>
        <item m="1" x="168"/>
        <item m="1" x="169"/>
        <item m="1" x="170"/>
        <item m="1" x="171"/>
        <item m="1" x="172"/>
        <item m="1" x="173"/>
        <item m="1" x="174"/>
        <item m="1" x="121"/>
        <item m="1" x="122"/>
        <item m="1" x="123"/>
        <item m="1" x="124"/>
        <item m="1" x="125"/>
        <item m="1" x="126"/>
        <item m="1" x="127"/>
        <item m="1" x="128"/>
        <item m="1" x="129"/>
        <item m="1" x="130"/>
        <item m="1" x="131"/>
        <item m="1" x="132"/>
        <item m="1" x="133"/>
        <item m="1" x="134"/>
        <item m="1" x="135"/>
        <item m="1" x="136"/>
        <item m="1" x="137"/>
        <item m="1" x="138"/>
        <item m="1" x="139"/>
        <item m="1" x="140"/>
        <item m="1" x="141"/>
        <item m="1" x="112"/>
        <item m="1" x="113"/>
        <item m="1" x="114"/>
        <item m="1" x="115"/>
        <item m="1" x="116"/>
        <item m="1" x="117"/>
        <item m="1" x="118"/>
        <item m="1" x="119"/>
        <item m="1" x="183"/>
        <item m="1" x="184"/>
        <item m="1" x="185"/>
        <item m="1" x="201"/>
        <item m="1" x="202"/>
        <item m="1" x="203"/>
        <item m="1" x="189"/>
        <item m="1" x="182"/>
        <item m="1" x="180"/>
        <item m="1" x="204"/>
        <item m="1" x="205"/>
        <item m="1" x="206"/>
        <item m="1" x="207"/>
        <item m="1" x="208"/>
        <item m="1" x="209"/>
        <item m="1" x="210"/>
        <item m="1" x="211"/>
        <item m="1" x="212"/>
        <item m="1" x="213"/>
        <item m="1" x="214"/>
        <item m="1" x="215"/>
        <item m="1" x="216"/>
        <item m="1" x="217"/>
        <item m="1" x="218"/>
        <item m="1" x="219"/>
        <item m="1" x="220"/>
        <item m="1" x="221"/>
        <item m="1" x="222"/>
        <item m="1" x="223"/>
        <item m="1" x="190"/>
        <item m="1" x="191"/>
        <item m="1" x="192"/>
        <item m="1" x="193"/>
        <item m="1" x="194"/>
        <item m="1" x="195"/>
        <item m="1" x="196"/>
        <item m="1" x="197"/>
        <item m="1" x="198"/>
        <item m="1" x="199"/>
        <item m="1" x="200"/>
        <item m="1" x="186"/>
        <item m="1" x="187"/>
        <item m="1" x="188"/>
        <item m="1" x="181"/>
        <item m="1" x="1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t="default"/>
      </items>
    </pivotField>
    <pivotField dataField="1" showAll="0"/>
  </pivotFields>
  <rowFields count="2">
    <field x="0"/>
    <field x="1"/>
  </rowFields>
  <rowItems count="134">
    <i>
      <x/>
      <x v="172"/>
    </i>
    <i r="1">
      <x v="173"/>
    </i>
    <i r="1">
      <x v="179"/>
    </i>
    <i r="1">
      <x v="180"/>
    </i>
    <i>
      <x v="1"/>
      <x v="152"/>
    </i>
    <i r="1">
      <x v="188"/>
    </i>
    <i>
      <x v="2"/>
      <x v="133"/>
    </i>
    <i r="1">
      <x v="179"/>
    </i>
    <i>
      <x v="3"/>
      <x v="144"/>
    </i>
    <i r="1">
      <x v="145"/>
    </i>
    <i r="1">
      <x v="181"/>
    </i>
    <i r="1">
      <x v="182"/>
    </i>
    <i r="1">
      <x v="183"/>
    </i>
    <i r="1">
      <x v="189"/>
    </i>
    <i>
      <x v="4"/>
      <x v="128"/>
    </i>
    <i r="1">
      <x v="129"/>
    </i>
    <i r="1">
      <x v="149"/>
    </i>
    <i r="1">
      <x v="168"/>
    </i>
    <i r="1">
      <x v="171"/>
    </i>
    <i r="1">
      <x v="175"/>
    </i>
    <i r="1">
      <x v="177"/>
    </i>
    <i r="1">
      <x v="178"/>
    </i>
    <i r="1">
      <x v="179"/>
    </i>
    <i r="1">
      <x v="190"/>
    </i>
    <i>
      <x v="5"/>
      <x v="131"/>
    </i>
    <i r="1">
      <x v="134"/>
    </i>
    <i r="1">
      <x v="135"/>
    </i>
    <i r="1">
      <x v="177"/>
    </i>
    <i r="1">
      <x v="181"/>
    </i>
    <i>
      <x v="6"/>
      <x v="118"/>
    </i>
    <i r="1">
      <x v="120"/>
    </i>
    <i r="1">
      <x v="125"/>
    </i>
    <i r="1">
      <x v="136"/>
    </i>
    <i r="1">
      <x v="138"/>
    </i>
    <i r="1">
      <x v="139"/>
    </i>
    <i r="1">
      <x v="174"/>
    </i>
    <i r="1">
      <x v="179"/>
    </i>
    <i r="1">
      <x v="181"/>
    </i>
    <i>
      <x v="7"/>
      <x v="140"/>
    </i>
    <i r="1">
      <x v="141"/>
    </i>
    <i r="1">
      <x v="142"/>
    </i>
    <i r="1">
      <x v="143"/>
    </i>
    <i r="1">
      <x v="146"/>
    </i>
    <i r="1">
      <x v="147"/>
    </i>
    <i r="1">
      <x v="148"/>
    </i>
    <i r="1">
      <x v="176"/>
    </i>
    <i r="1">
      <x v="182"/>
    </i>
    <i r="1">
      <x v="191"/>
    </i>
    <i r="1">
      <x v="192"/>
    </i>
    <i r="1">
      <x v="193"/>
    </i>
    <i r="1">
      <x v="194"/>
    </i>
    <i r="1">
      <x v="195"/>
    </i>
    <i r="1">
      <x v="196"/>
    </i>
    <i r="1">
      <x v="197"/>
    </i>
    <i r="1">
      <x v="198"/>
    </i>
    <i r="1">
      <x v="199"/>
    </i>
    <i r="1">
      <x v="200"/>
    </i>
    <i r="1">
      <x v="201"/>
    </i>
    <i r="1">
      <x v="202"/>
    </i>
    <i r="1">
      <x v="203"/>
    </i>
    <i>
      <x v="8"/>
      <x v="112"/>
    </i>
    <i r="1">
      <x v="113"/>
    </i>
    <i r="1">
      <x v="114"/>
    </i>
    <i r="1">
      <x v="115"/>
    </i>
    <i r="1">
      <x v="170"/>
    </i>
    <i>
      <x v="9"/>
      <x v="116"/>
    </i>
    <i r="1">
      <x v="117"/>
    </i>
    <i r="1">
      <x v="147"/>
    </i>
    <i r="1">
      <x v="155"/>
    </i>
    <i r="1">
      <x v="156"/>
    </i>
    <i r="1">
      <x v="158"/>
    </i>
    <i r="1">
      <x v="181"/>
    </i>
    <i r="1">
      <x v="184"/>
    </i>
    <i r="1">
      <x v="204"/>
    </i>
    <i r="1">
      <x v="205"/>
    </i>
    <i r="1">
      <x v="206"/>
    </i>
    <i>
      <x v="10"/>
      <x v="118"/>
    </i>
    <i r="1">
      <x v="119"/>
    </i>
    <i r="1">
      <x v="122"/>
    </i>
    <i r="1">
      <x v="123"/>
    </i>
    <i r="1">
      <x v="126"/>
    </i>
    <i r="1">
      <x v="127"/>
    </i>
    <i r="1">
      <x v="130"/>
    </i>
    <i r="1">
      <x v="132"/>
    </i>
    <i r="1">
      <x v="154"/>
    </i>
    <i r="1">
      <x v="157"/>
    </i>
    <i r="1">
      <x v="159"/>
    </i>
    <i r="1">
      <x v="160"/>
    </i>
    <i r="1">
      <x v="161"/>
    </i>
    <i r="1">
      <x v="162"/>
    </i>
    <i r="1">
      <x v="163"/>
    </i>
    <i r="1">
      <x v="164"/>
    </i>
    <i r="1">
      <x v="165"/>
    </i>
    <i r="1">
      <x v="167"/>
    </i>
    <i r="1">
      <x v="169"/>
    </i>
    <i r="1">
      <x v="179"/>
    </i>
    <i r="1">
      <x v="181"/>
    </i>
    <i r="1">
      <x v="185"/>
    </i>
    <i r="1">
      <x v="207"/>
    </i>
    <i r="1">
      <x v="208"/>
    </i>
    <i r="1">
      <x v="209"/>
    </i>
    <i r="1">
      <x v="210"/>
    </i>
    <i r="1">
      <x v="211"/>
    </i>
    <i r="1">
      <x v="212"/>
    </i>
    <i r="1">
      <x v="213"/>
    </i>
    <i r="1">
      <x v="214"/>
    </i>
    <i r="1">
      <x v="215"/>
    </i>
    <i r="1">
      <x v="216"/>
    </i>
    <i r="1">
      <x v="217"/>
    </i>
    <i r="1">
      <x v="218"/>
    </i>
    <i>
      <x v="11"/>
      <x v="116"/>
    </i>
    <i r="1">
      <x v="118"/>
    </i>
    <i r="1">
      <x v="121"/>
    </i>
    <i r="1">
      <x v="180"/>
    </i>
    <i r="1">
      <x v="182"/>
    </i>
    <i r="1">
      <x v="203"/>
    </i>
    <i>
      <x v="12"/>
      <x v="124"/>
    </i>
    <i r="1">
      <x v="166"/>
    </i>
    <i r="1">
      <x v="219"/>
    </i>
    <i r="1">
      <x v="220"/>
    </i>
    <i>
      <x v="13"/>
      <x v="153"/>
    </i>
    <i r="1">
      <x v="179"/>
    </i>
    <i r="1">
      <x v="221"/>
    </i>
    <i>
      <x v="14"/>
      <x v="181"/>
    </i>
    <i>
      <x v="15"/>
      <x v="137"/>
    </i>
    <i r="1">
      <x v="181"/>
    </i>
    <i r="1">
      <x v="186"/>
    </i>
    <i r="1">
      <x v="222"/>
    </i>
    <i>
      <x v="16"/>
      <x v="150"/>
    </i>
    <i r="1">
      <x v="151"/>
    </i>
    <i r="1">
      <x v="181"/>
    </i>
    <i r="1">
      <x v="187"/>
    </i>
    <i r="1">
      <x v="223"/>
    </i>
    <i t="grand">
      <x/>
    </i>
  </rowItems>
  <colItems count="1">
    <i/>
  </colItems>
  <dataFields count="1">
    <dataField name="Sum of Сумма" fld="2" baseField="0" baseItem="0" numFmtId="4"/>
  </dataFields>
  <formats count="8">
    <format dxfId="7">
      <pivotArea outline="0" collapsedLevelsAreSubtotals="1" fieldPosition="0"/>
    </format>
    <format dxfId="6">
      <pivotArea dataOnly="0" labelOnly="1" outline="0" axis="axisValues" fieldPosition="0"/>
    </format>
    <format dxfId="5">
      <pivotArea type="all" dataOnly="0" outline="0" fieldPosition="0"/>
    </format>
    <format dxfId="4">
      <pivotArea type="all" dataOnly="0" outline="0" fieldPosition="0"/>
    </format>
    <format dxfId="3">
      <pivotArea outline="0" collapsedLevelsAreSubtotals="1" fieldPosition="0"/>
    </format>
    <format dxfId="2">
      <pivotArea dataOnly="0" labelOnly="1" outline="0" axis="axisValues" fieldPosition="0"/>
    </format>
    <format dxfId="1">
      <pivotArea outline="0" collapsedLevelsAreSubtotals="1"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300"/>
  <sheetViews>
    <sheetView showGridLines="0" tabSelected="1" view="pageBreakPreview" zoomScaleNormal="70" zoomScaleSheetLayoutView="100" workbookViewId="0">
      <pane ySplit="4" topLeftCell="A245" activePane="bottomLeft" state="frozen"/>
      <selection pane="bottomLeft" activeCell="B245" sqref="B245"/>
    </sheetView>
  </sheetViews>
  <sheetFormatPr defaultRowHeight="12.75" customHeight="1" x14ac:dyDescent="0.25"/>
  <cols>
    <col min="1" max="1" width="30.85546875" style="61" customWidth="1"/>
    <col min="2" max="2" width="88.28515625" style="61" customWidth="1"/>
    <col min="3" max="3" width="22.5703125" style="61" customWidth="1"/>
    <col min="4" max="4" width="22.7109375" style="61" customWidth="1"/>
    <col min="5" max="5" width="23.140625" style="61" bestFit="1" customWidth="1"/>
    <col min="6" max="6" width="17" style="61" customWidth="1"/>
    <col min="7" max="7" width="12.5703125" style="61" bestFit="1" customWidth="1"/>
    <col min="8" max="8" width="13.7109375" style="61" bestFit="1" customWidth="1"/>
    <col min="9" max="106" width="9.140625" style="61"/>
    <col min="107" max="108" width="12.28515625" style="61" customWidth="1"/>
    <col min="109" max="109" width="13.42578125" style="61" customWidth="1"/>
    <col min="110" max="110" width="59.140625" style="61" customWidth="1"/>
    <col min="111" max="111" width="18.140625" style="61" customWidth="1"/>
    <col min="112" max="112" width="32.140625" style="61" customWidth="1"/>
    <col min="113" max="113" width="86.7109375" style="61" customWidth="1"/>
    <col min="114" max="122" width="23.140625" style="61" customWidth="1"/>
    <col min="123" max="123" width="91.42578125" style="61" customWidth="1"/>
    <col min="124" max="129" width="19.140625" style="61" customWidth="1"/>
    <col min="130" max="362" width="9.140625" style="61"/>
    <col min="363" max="364" width="12.28515625" style="61" customWidth="1"/>
    <col min="365" max="365" width="13.42578125" style="61" customWidth="1"/>
    <col min="366" max="366" width="59.140625" style="61" customWidth="1"/>
    <col min="367" max="367" width="18.140625" style="61" customWidth="1"/>
    <col min="368" max="368" width="32.140625" style="61" customWidth="1"/>
    <col min="369" max="369" width="86.7109375" style="61" customWidth="1"/>
    <col min="370" max="378" width="23.140625" style="61" customWidth="1"/>
    <col min="379" max="379" width="91.42578125" style="61" customWidth="1"/>
    <col min="380" max="385" width="19.140625" style="61" customWidth="1"/>
    <col min="386" max="618" width="9.140625" style="61"/>
    <col min="619" max="620" width="12.28515625" style="61" customWidth="1"/>
    <col min="621" max="621" width="13.42578125" style="61" customWidth="1"/>
    <col min="622" max="622" width="59.140625" style="61" customWidth="1"/>
    <col min="623" max="623" width="18.140625" style="61" customWidth="1"/>
    <col min="624" max="624" width="32.140625" style="61" customWidth="1"/>
    <col min="625" max="625" width="86.7109375" style="61" customWidth="1"/>
    <col min="626" max="634" width="23.140625" style="61" customWidth="1"/>
    <col min="635" max="635" width="91.42578125" style="61" customWidth="1"/>
    <col min="636" max="641" width="19.140625" style="61" customWidth="1"/>
    <col min="642" max="874" width="9.140625" style="61"/>
    <col min="875" max="876" width="12.28515625" style="61" customWidth="1"/>
    <col min="877" max="877" width="13.42578125" style="61" customWidth="1"/>
    <col min="878" max="878" width="59.140625" style="61" customWidth="1"/>
    <col min="879" max="879" width="18.140625" style="61" customWidth="1"/>
    <col min="880" max="880" width="32.140625" style="61" customWidth="1"/>
    <col min="881" max="881" width="86.7109375" style="61" customWidth="1"/>
    <col min="882" max="890" width="23.140625" style="61" customWidth="1"/>
    <col min="891" max="891" width="91.42578125" style="61" customWidth="1"/>
    <col min="892" max="897" width="19.140625" style="61" customWidth="1"/>
    <col min="898" max="1130" width="9.140625" style="61"/>
    <col min="1131" max="1132" width="12.28515625" style="61" customWidth="1"/>
    <col min="1133" max="1133" width="13.42578125" style="61" customWidth="1"/>
    <col min="1134" max="1134" width="59.140625" style="61" customWidth="1"/>
    <col min="1135" max="1135" width="18.140625" style="61" customWidth="1"/>
    <col min="1136" max="1136" width="32.140625" style="61" customWidth="1"/>
    <col min="1137" max="1137" width="86.7109375" style="61" customWidth="1"/>
    <col min="1138" max="1146" width="23.140625" style="61" customWidth="1"/>
    <col min="1147" max="1147" width="91.42578125" style="61" customWidth="1"/>
    <col min="1148" max="1153" width="19.140625" style="61" customWidth="1"/>
    <col min="1154" max="1386" width="9.140625" style="61"/>
    <col min="1387" max="1388" width="12.28515625" style="61" customWidth="1"/>
    <col min="1389" max="1389" width="13.42578125" style="61" customWidth="1"/>
    <col min="1390" max="1390" width="59.140625" style="61" customWidth="1"/>
    <col min="1391" max="1391" width="18.140625" style="61" customWidth="1"/>
    <col min="1392" max="1392" width="32.140625" style="61" customWidth="1"/>
    <col min="1393" max="1393" width="86.7109375" style="61" customWidth="1"/>
    <col min="1394" max="1402" width="23.140625" style="61" customWidth="1"/>
    <col min="1403" max="1403" width="91.42578125" style="61" customWidth="1"/>
    <col min="1404" max="1409" width="19.140625" style="61" customWidth="1"/>
    <col min="1410" max="1642" width="9.140625" style="61"/>
    <col min="1643" max="1644" width="12.28515625" style="61" customWidth="1"/>
    <col min="1645" max="1645" width="13.42578125" style="61" customWidth="1"/>
    <col min="1646" max="1646" width="59.140625" style="61" customWidth="1"/>
    <col min="1647" max="1647" width="18.140625" style="61" customWidth="1"/>
    <col min="1648" max="1648" width="32.140625" style="61" customWidth="1"/>
    <col min="1649" max="1649" width="86.7109375" style="61" customWidth="1"/>
    <col min="1650" max="1658" width="23.140625" style="61" customWidth="1"/>
    <col min="1659" max="1659" width="91.42578125" style="61" customWidth="1"/>
    <col min="1660" max="1665" width="19.140625" style="61" customWidth="1"/>
    <col min="1666" max="1898" width="9.140625" style="61"/>
    <col min="1899" max="1900" width="12.28515625" style="61" customWidth="1"/>
    <col min="1901" max="1901" width="13.42578125" style="61" customWidth="1"/>
    <col min="1902" max="1902" width="59.140625" style="61" customWidth="1"/>
    <col min="1903" max="1903" width="18.140625" style="61" customWidth="1"/>
    <col min="1904" max="1904" width="32.140625" style="61" customWidth="1"/>
    <col min="1905" max="1905" width="86.7109375" style="61" customWidth="1"/>
    <col min="1906" max="1914" width="23.140625" style="61" customWidth="1"/>
    <col min="1915" max="1915" width="91.42578125" style="61" customWidth="1"/>
    <col min="1916" max="1921" width="19.140625" style="61" customWidth="1"/>
    <col min="1922" max="2154" width="9.140625" style="61"/>
    <col min="2155" max="2156" width="12.28515625" style="61" customWidth="1"/>
    <col min="2157" max="2157" width="13.42578125" style="61" customWidth="1"/>
    <col min="2158" max="2158" width="59.140625" style="61" customWidth="1"/>
    <col min="2159" max="2159" width="18.140625" style="61" customWidth="1"/>
    <col min="2160" max="2160" width="32.140625" style="61" customWidth="1"/>
    <col min="2161" max="2161" width="86.7109375" style="61" customWidth="1"/>
    <col min="2162" max="2170" width="23.140625" style="61" customWidth="1"/>
    <col min="2171" max="2171" width="91.42578125" style="61" customWidth="1"/>
    <col min="2172" max="2177" width="19.140625" style="61" customWidth="1"/>
    <col min="2178" max="2410" width="9.140625" style="61"/>
    <col min="2411" max="2412" width="12.28515625" style="61" customWidth="1"/>
    <col min="2413" max="2413" width="13.42578125" style="61" customWidth="1"/>
    <col min="2414" max="2414" width="59.140625" style="61" customWidth="1"/>
    <col min="2415" max="2415" width="18.140625" style="61" customWidth="1"/>
    <col min="2416" max="2416" width="32.140625" style="61" customWidth="1"/>
    <col min="2417" max="2417" width="86.7109375" style="61" customWidth="1"/>
    <col min="2418" max="2426" width="23.140625" style="61" customWidth="1"/>
    <col min="2427" max="2427" width="91.42578125" style="61" customWidth="1"/>
    <col min="2428" max="2433" width="19.140625" style="61" customWidth="1"/>
    <col min="2434" max="2666" width="9.140625" style="61"/>
    <col min="2667" max="2668" width="12.28515625" style="61" customWidth="1"/>
    <col min="2669" max="2669" width="13.42578125" style="61" customWidth="1"/>
    <col min="2670" max="2670" width="59.140625" style="61" customWidth="1"/>
    <col min="2671" max="2671" width="18.140625" style="61" customWidth="1"/>
    <col min="2672" max="2672" width="32.140625" style="61" customWidth="1"/>
    <col min="2673" max="2673" width="86.7109375" style="61" customWidth="1"/>
    <col min="2674" max="2682" width="23.140625" style="61" customWidth="1"/>
    <col min="2683" max="2683" width="91.42578125" style="61" customWidth="1"/>
    <col min="2684" max="2689" width="19.140625" style="61" customWidth="1"/>
    <col min="2690" max="2922" width="9.140625" style="61"/>
    <col min="2923" max="2924" width="12.28515625" style="61" customWidth="1"/>
    <col min="2925" max="2925" width="13.42578125" style="61" customWidth="1"/>
    <col min="2926" max="2926" width="59.140625" style="61" customWidth="1"/>
    <col min="2927" max="2927" width="18.140625" style="61" customWidth="1"/>
    <col min="2928" max="2928" width="32.140625" style="61" customWidth="1"/>
    <col min="2929" max="2929" width="86.7109375" style="61" customWidth="1"/>
    <col min="2930" max="2938" width="23.140625" style="61" customWidth="1"/>
    <col min="2939" max="2939" width="91.42578125" style="61" customWidth="1"/>
    <col min="2940" max="2945" width="19.140625" style="61" customWidth="1"/>
    <col min="2946" max="3178" width="9.140625" style="61"/>
    <col min="3179" max="3180" width="12.28515625" style="61" customWidth="1"/>
    <col min="3181" max="3181" width="13.42578125" style="61" customWidth="1"/>
    <col min="3182" max="3182" width="59.140625" style="61" customWidth="1"/>
    <col min="3183" max="3183" width="18.140625" style="61" customWidth="1"/>
    <col min="3184" max="3184" width="32.140625" style="61" customWidth="1"/>
    <col min="3185" max="3185" width="86.7109375" style="61" customWidth="1"/>
    <col min="3186" max="3194" width="23.140625" style="61" customWidth="1"/>
    <col min="3195" max="3195" width="91.42578125" style="61" customWidth="1"/>
    <col min="3196" max="3201" width="19.140625" style="61" customWidth="1"/>
    <col min="3202" max="3434" width="9.140625" style="61"/>
    <col min="3435" max="3436" width="12.28515625" style="61" customWidth="1"/>
    <col min="3437" max="3437" width="13.42578125" style="61" customWidth="1"/>
    <col min="3438" max="3438" width="59.140625" style="61" customWidth="1"/>
    <col min="3439" max="3439" width="18.140625" style="61" customWidth="1"/>
    <col min="3440" max="3440" width="32.140625" style="61" customWidth="1"/>
    <col min="3441" max="3441" width="86.7109375" style="61" customWidth="1"/>
    <col min="3442" max="3450" width="23.140625" style="61" customWidth="1"/>
    <col min="3451" max="3451" width="91.42578125" style="61" customWidth="1"/>
    <col min="3452" max="3457" width="19.140625" style="61" customWidth="1"/>
    <col min="3458" max="3690" width="9.140625" style="61"/>
    <col min="3691" max="3692" width="12.28515625" style="61" customWidth="1"/>
    <col min="3693" max="3693" width="13.42578125" style="61" customWidth="1"/>
    <col min="3694" max="3694" width="59.140625" style="61" customWidth="1"/>
    <col min="3695" max="3695" width="18.140625" style="61" customWidth="1"/>
    <col min="3696" max="3696" width="32.140625" style="61" customWidth="1"/>
    <col min="3697" max="3697" width="86.7109375" style="61" customWidth="1"/>
    <col min="3698" max="3706" width="23.140625" style="61" customWidth="1"/>
    <col min="3707" max="3707" width="91.42578125" style="61" customWidth="1"/>
    <col min="3708" max="3713" width="19.140625" style="61" customWidth="1"/>
    <col min="3714" max="3946" width="9.140625" style="61"/>
    <col min="3947" max="3948" width="12.28515625" style="61" customWidth="1"/>
    <col min="3949" max="3949" width="13.42578125" style="61" customWidth="1"/>
    <col min="3950" max="3950" width="59.140625" style="61" customWidth="1"/>
    <col min="3951" max="3951" width="18.140625" style="61" customWidth="1"/>
    <col min="3952" max="3952" width="32.140625" style="61" customWidth="1"/>
    <col min="3953" max="3953" width="86.7109375" style="61" customWidth="1"/>
    <col min="3954" max="3962" width="23.140625" style="61" customWidth="1"/>
    <col min="3963" max="3963" width="91.42578125" style="61" customWidth="1"/>
    <col min="3964" max="3969" width="19.140625" style="61" customWidth="1"/>
    <col min="3970" max="4202" width="9.140625" style="61"/>
    <col min="4203" max="4204" width="12.28515625" style="61" customWidth="1"/>
    <col min="4205" max="4205" width="13.42578125" style="61" customWidth="1"/>
    <col min="4206" max="4206" width="59.140625" style="61" customWidth="1"/>
    <col min="4207" max="4207" width="18.140625" style="61" customWidth="1"/>
    <col min="4208" max="4208" width="32.140625" style="61" customWidth="1"/>
    <col min="4209" max="4209" width="86.7109375" style="61" customWidth="1"/>
    <col min="4210" max="4218" width="23.140625" style="61" customWidth="1"/>
    <col min="4219" max="4219" width="91.42578125" style="61" customWidth="1"/>
    <col min="4220" max="4225" width="19.140625" style="61" customWidth="1"/>
    <col min="4226" max="4458" width="9.140625" style="61"/>
    <col min="4459" max="4460" width="12.28515625" style="61" customWidth="1"/>
    <col min="4461" max="4461" width="13.42578125" style="61" customWidth="1"/>
    <col min="4462" max="4462" width="59.140625" style="61" customWidth="1"/>
    <col min="4463" max="4463" width="18.140625" style="61" customWidth="1"/>
    <col min="4464" max="4464" width="32.140625" style="61" customWidth="1"/>
    <col min="4465" max="4465" width="86.7109375" style="61" customWidth="1"/>
    <col min="4466" max="4474" width="23.140625" style="61" customWidth="1"/>
    <col min="4475" max="4475" width="91.42578125" style="61" customWidth="1"/>
    <col min="4476" max="4481" width="19.140625" style="61" customWidth="1"/>
    <col min="4482" max="4714" width="9.140625" style="61"/>
    <col min="4715" max="4716" width="12.28515625" style="61" customWidth="1"/>
    <col min="4717" max="4717" width="13.42578125" style="61" customWidth="1"/>
    <col min="4718" max="4718" width="59.140625" style="61" customWidth="1"/>
    <col min="4719" max="4719" width="18.140625" style="61" customWidth="1"/>
    <col min="4720" max="4720" width="32.140625" style="61" customWidth="1"/>
    <col min="4721" max="4721" width="86.7109375" style="61" customWidth="1"/>
    <col min="4722" max="4730" width="23.140625" style="61" customWidth="1"/>
    <col min="4731" max="4731" width="91.42578125" style="61" customWidth="1"/>
    <col min="4732" max="4737" width="19.140625" style="61" customWidth="1"/>
    <col min="4738" max="4970" width="9.140625" style="61"/>
    <col min="4971" max="4972" width="12.28515625" style="61" customWidth="1"/>
    <col min="4973" max="4973" width="13.42578125" style="61" customWidth="1"/>
    <col min="4974" max="4974" width="59.140625" style="61" customWidth="1"/>
    <col min="4975" max="4975" width="18.140625" style="61" customWidth="1"/>
    <col min="4976" max="4976" width="32.140625" style="61" customWidth="1"/>
    <col min="4977" max="4977" width="86.7109375" style="61" customWidth="1"/>
    <col min="4978" max="4986" width="23.140625" style="61" customWidth="1"/>
    <col min="4987" max="4987" width="91.42578125" style="61" customWidth="1"/>
    <col min="4988" max="4993" width="19.140625" style="61" customWidth="1"/>
    <col min="4994" max="5226" width="9.140625" style="61"/>
    <col min="5227" max="5228" width="12.28515625" style="61" customWidth="1"/>
    <col min="5229" max="5229" width="13.42578125" style="61" customWidth="1"/>
    <col min="5230" max="5230" width="59.140625" style="61" customWidth="1"/>
    <col min="5231" max="5231" width="18.140625" style="61" customWidth="1"/>
    <col min="5232" max="5232" width="32.140625" style="61" customWidth="1"/>
    <col min="5233" max="5233" width="86.7109375" style="61" customWidth="1"/>
    <col min="5234" max="5242" width="23.140625" style="61" customWidth="1"/>
    <col min="5243" max="5243" width="91.42578125" style="61" customWidth="1"/>
    <col min="5244" max="5249" width="19.140625" style="61" customWidth="1"/>
    <col min="5250" max="5482" width="9.140625" style="61"/>
    <col min="5483" max="5484" width="12.28515625" style="61" customWidth="1"/>
    <col min="5485" max="5485" width="13.42578125" style="61" customWidth="1"/>
    <col min="5486" max="5486" width="59.140625" style="61" customWidth="1"/>
    <col min="5487" max="5487" width="18.140625" style="61" customWidth="1"/>
    <col min="5488" max="5488" width="32.140625" style="61" customWidth="1"/>
    <col min="5489" max="5489" width="86.7109375" style="61" customWidth="1"/>
    <col min="5490" max="5498" width="23.140625" style="61" customWidth="1"/>
    <col min="5499" max="5499" width="91.42578125" style="61" customWidth="1"/>
    <col min="5500" max="5505" width="19.140625" style="61" customWidth="1"/>
    <col min="5506" max="5738" width="9.140625" style="61"/>
    <col min="5739" max="5740" width="12.28515625" style="61" customWidth="1"/>
    <col min="5741" max="5741" width="13.42578125" style="61" customWidth="1"/>
    <col min="5742" max="5742" width="59.140625" style="61" customWidth="1"/>
    <col min="5743" max="5743" width="18.140625" style="61" customWidth="1"/>
    <col min="5744" max="5744" width="32.140625" style="61" customWidth="1"/>
    <col min="5745" max="5745" width="86.7109375" style="61" customWidth="1"/>
    <col min="5746" max="5754" width="23.140625" style="61" customWidth="1"/>
    <col min="5755" max="5755" width="91.42578125" style="61" customWidth="1"/>
    <col min="5756" max="5761" width="19.140625" style="61" customWidth="1"/>
    <col min="5762" max="5994" width="9.140625" style="61"/>
    <col min="5995" max="5996" width="12.28515625" style="61" customWidth="1"/>
    <col min="5997" max="5997" width="13.42578125" style="61" customWidth="1"/>
    <col min="5998" max="5998" width="59.140625" style="61" customWidth="1"/>
    <col min="5999" max="5999" width="18.140625" style="61" customWidth="1"/>
    <col min="6000" max="6000" width="32.140625" style="61" customWidth="1"/>
    <col min="6001" max="6001" width="86.7109375" style="61" customWidth="1"/>
    <col min="6002" max="6010" width="23.140625" style="61" customWidth="1"/>
    <col min="6011" max="6011" width="91.42578125" style="61" customWidth="1"/>
    <col min="6012" max="6017" width="19.140625" style="61" customWidth="1"/>
    <col min="6018" max="6250" width="9.140625" style="61"/>
    <col min="6251" max="6252" width="12.28515625" style="61" customWidth="1"/>
    <col min="6253" max="6253" width="13.42578125" style="61" customWidth="1"/>
    <col min="6254" max="6254" width="59.140625" style="61" customWidth="1"/>
    <col min="6255" max="6255" width="18.140625" style="61" customWidth="1"/>
    <col min="6256" max="6256" width="32.140625" style="61" customWidth="1"/>
    <col min="6257" max="6257" width="86.7109375" style="61" customWidth="1"/>
    <col min="6258" max="6266" width="23.140625" style="61" customWidth="1"/>
    <col min="6267" max="6267" width="91.42578125" style="61" customWidth="1"/>
    <col min="6268" max="6273" width="19.140625" style="61" customWidth="1"/>
    <col min="6274" max="6506" width="9.140625" style="61"/>
    <col min="6507" max="6508" width="12.28515625" style="61" customWidth="1"/>
    <col min="6509" max="6509" width="13.42578125" style="61" customWidth="1"/>
    <col min="6510" max="6510" width="59.140625" style="61" customWidth="1"/>
    <col min="6511" max="6511" width="18.140625" style="61" customWidth="1"/>
    <col min="6512" max="6512" width="32.140625" style="61" customWidth="1"/>
    <col min="6513" max="6513" width="86.7109375" style="61" customWidth="1"/>
    <col min="6514" max="6522" width="23.140625" style="61" customWidth="1"/>
    <col min="6523" max="6523" width="91.42578125" style="61" customWidth="1"/>
    <col min="6524" max="6529" width="19.140625" style="61" customWidth="1"/>
    <col min="6530" max="6762" width="9.140625" style="61"/>
    <col min="6763" max="6764" width="12.28515625" style="61" customWidth="1"/>
    <col min="6765" max="6765" width="13.42578125" style="61" customWidth="1"/>
    <col min="6766" max="6766" width="59.140625" style="61" customWidth="1"/>
    <col min="6767" max="6767" width="18.140625" style="61" customWidth="1"/>
    <col min="6768" max="6768" width="32.140625" style="61" customWidth="1"/>
    <col min="6769" max="6769" width="86.7109375" style="61" customWidth="1"/>
    <col min="6770" max="6778" width="23.140625" style="61" customWidth="1"/>
    <col min="6779" max="6779" width="91.42578125" style="61" customWidth="1"/>
    <col min="6780" max="6785" width="19.140625" style="61" customWidth="1"/>
    <col min="6786" max="7018" width="9.140625" style="61"/>
    <col min="7019" max="7020" width="12.28515625" style="61" customWidth="1"/>
    <col min="7021" max="7021" width="13.42578125" style="61" customWidth="1"/>
    <col min="7022" max="7022" width="59.140625" style="61" customWidth="1"/>
    <col min="7023" max="7023" width="18.140625" style="61" customWidth="1"/>
    <col min="7024" max="7024" width="32.140625" style="61" customWidth="1"/>
    <col min="7025" max="7025" width="86.7109375" style="61" customWidth="1"/>
    <col min="7026" max="7034" width="23.140625" style="61" customWidth="1"/>
    <col min="7035" max="7035" width="91.42578125" style="61" customWidth="1"/>
    <col min="7036" max="7041" width="19.140625" style="61" customWidth="1"/>
    <col min="7042" max="7274" width="9.140625" style="61"/>
    <col min="7275" max="7276" width="12.28515625" style="61" customWidth="1"/>
    <col min="7277" max="7277" width="13.42578125" style="61" customWidth="1"/>
    <col min="7278" max="7278" width="59.140625" style="61" customWidth="1"/>
    <col min="7279" max="7279" width="18.140625" style="61" customWidth="1"/>
    <col min="7280" max="7280" width="32.140625" style="61" customWidth="1"/>
    <col min="7281" max="7281" width="86.7109375" style="61" customWidth="1"/>
    <col min="7282" max="7290" width="23.140625" style="61" customWidth="1"/>
    <col min="7291" max="7291" width="91.42578125" style="61" customWidth="1"/>
    <col min="7292" max="7297" width="19.140625" style="61" customWidth="1"/>
    <col min="7298" max="7530" width="9.140625" style="61"/>
    <col min="7531" max="7532" width="12.28515625" style="61" customWidth="1"/>
    <col min="7533" max="7533" width="13.42578125" style="61" customWidth="1"/>
    <col min="7534" max="7534" width="59.140625" style="61" customWidth="1"/>
    <col min="7535" max="7535" width="18.140625" style="61" customWidth="1"/>
    <col min="7536" max="7536" width="32.140625" style="61" customWidth="1"/>
    <col min="7537" max="7537" width="86.7109375" style="61" customWidth="1"/>
    <col min="7538" max="7546" width="23.140625" style="61" customWidth="1"/>
    <col min="7547" max="7547" width="91.42578125" style="61" customWidth="1"/>
    <col min="7548" max="7553" width="19.140625" style="61" customWidth="1"/>
    <col min="7554" max="7786" width="9.140625" style="61"/>
    <col min="7787" max="7788" width="12.28515625" style="61" customWidth="1"/>
    <col min="7789" max="7789" width="13.42578125" style="61" customWidth="1"/>
    <col min="7790" max="7790" width="59.140625" style="61" customWidth="1"/>
    <col min="7791" max="7791" width="18.140625" style="61" customWidth="1"/>
    <col min="7792" max="7792" width="32.140625" style="61" customWidth="1"/>
    <col min="7793" max="7793" width="86.7109375" style="61" customWidth="1"/>
    <col min="7794" max="7802" width="23.140625" style="61" customWidth="1"/>
    <col min="7803" max="7803" width="91.42578125" style="61" customWidth="1"/>
    <col min="7804" max="7809" width="19.140625" style="61" customWidth="1"/>
    <col min="7810" max="8042" width="9.140625" style="61"/>
    <col min="8043" max="8044" width="12.28515625" style="61" customWidth="1"/>
    <col min="8045" max="8045" width="13.42578125" style="61" customWidth="1"/>
    <col min="8046" max="8046" width="59.140625" style="61" customWidth="1"/>
    <col min="8047" max="8047" width="18.140625" style="61" customWidth="1"/>
    <col min="8048" max="8048" width="32.140625" style="61" customWidth="1"/>
    <col min="8049" max="8049" width="86.7109375" style="61" customWidth="1"/>
    <col min="8050" max="8058" width="23.140625" style="61" customWidth="1"/>
    <col min="8059" max="8059" width="91.42578125" style="61" customWidth="1"/>
    <col min="8060" max="8065" width="19.140625" style="61" customWidth="1"/>
    <col min="8066" max="8298" width="9.140625" style="61"/>
    <col min="8299" max="8300" width="12.28515625" style="61" customWidth="1"/>
    <col min="8301" max="8301" width="13.42578125" style="61" customWidth="1"/>
    <col min="8302" max="8302" width="59.140625" style="61" customWidth="1"/>
    <col min="8303" max="8303" width="18.140625" style="61" customWidth="1"/>
    <col min="8304" max="8304" width="32.140625" style="61" customWidth="1"/>
    <col min="8305" max="8305" width="86.7109375" style="61" customWidth="1"/>
    <col min="8306" max="8314" width="23.140625" style="61" customWidth="1"/>
    <col min="8315" max="8315" width="91.42578125" style="61" customWidth="1"/>
    <col min="8316" max="8321" width="19.140625" style="61" customWidth="1"/>
    <col min="8322" max="8554" width="9.140625" style="61"/>
    <col min="8555" max="8556" width="12.28515625" style="61" customWidth="1"/>
    <col min="8557" max="8557" width="13.42578125" style="61" customWidth="1"/>
    <col min="8558" max="8558" width="59.140625" style="61" customWidth="1"/>
    <col min="8559" max="8559" width="18.140625" style="61" customWidth="1"/>
    <col min="8560" max="8560" width="32.140625" style="61" customWidth="1"/>
    <col min="8561" max="8561" width="86.7109375" style="61" customWidth="1"/>
    <col min="8562" max="8570" width="23.140625" style="61" customWidth="1"/>
    <col min="8571" max="8571" width="91.42578125" style="61" customWidth="1"/>
    <col min="8572" max="8577" width="19.140625" style="61" customWidth="1"/>
    <col min="8578" max="8810" width="9.140625" style="61"/>
    <col min="8811" max="8812" width="12.28515625" style="61" customWidth="1"/>
    <col min="8813" max="8813" width="13.42578125" style="61" customWidth="1"/>
    <col min="8814" max="8814" width="59.140625" style="61" customWidth="1"/>
    <col min="8815" max="8815" width="18.140625" style="61" customWidth="1"/>
    <col min="8816" max="8816" width="32.140625" style="61" customWidth="1"/>
    <col min="8817" max="8817" width="86.7109375" style="61" customWidth="1"/>
    <col min="8818" max="8826" width="23.140625" style="61" customWidth="1"/>
    <col min="8827" max="8827" width="91.42578125" style="61" customWidth="1"/>
    <col min="8828" max="8833" width="19.140625" style="61" customWidth="1"/>
    <col min="8834" max="9066" width="9.140625" style="61"/>
    <col min="9067" max="9068" width="12.28515625" style="61" customWidth="1"/>
    <col min="9069" max="9069" width="13.42578125" style="61" customWidth="1"/>
    <col min="9070" max="9070" width="59.140625" style="61" customWidth="1"/>
    <col min="9071" max="9071" width="18.140625" style="61" customWidth="1"/>
    <col min="9072" max="9072" width="32.140625" style="61" customWidth="1"/>
    <col min="9073" max="9073" width="86.7109375" style="61" customWidth="1"/>
    <col min="9074" max="9082" width="23.140625" style="61" customWidth="1"/>
    <col min="9083" max="9083" width="91.42578125" style="61" customWidth="1"/>
    <col min="9084" max="9089" width="19.140625" style="61" customWidth="1"/>
    <col min="9090" max="9322" width="9.140625" style="61"/>
    <col min="9323" max="9324" width="12.28515625" style="61" customWidth="1"/>
    <col min="9325" max="9325" width="13.42578125" style="61" customWidth="1"/>
    <col min="9326" max="9326" width="59.140625" style="61" customWidth="1"/>
    <col min="9327" max="9327" width="18.140625" style="61" customWidth="1"/>
    <col min="9328" max="9328" width="32.140625" style="61" customWidth="1"/>
    <col min="9329" max="9329" width="86.7109375" style="61" customWidth="1"/>
    <col min="9330" max="9338" width="23.140625" style="61" customWidth="1"/>
    <col min="9339" max="9339" width="91.42578125" style="61" customWidth="1"/>
    <col min="9340" max="9345" width="19.140625" style="61" customWidth="1"/>
    <col min="9346" max="9578" width="9.140625" style="61"/>
    <col min="9579" max="9580" width="12.28515625" style="61" customWidth="1"/>
    <col min="9581" max="9581" width="13.42578125" style="61" customWidth="1"/>
    <col min="9582" max="9582" width="59.140625" style="61" customWidth="1"/>
    <col min="9583" max="9583" width="18.140625" style="61" customWidth="1"/>
    <col min="9584" max="9584" width="32.140625" style="61" customWidth="1"/>
    <col min="9585" max="9585" width="86.7109375" style="61" customWidth="1"/>
    <col min="9586" max="9594" width="23.140625" style="61" customWidth="1"/>
    <col min="9595" max="9595" width="91.42578125" style="61" customWidth="1"/>
    <col min="9596" max="9601" width="19.140625" style="61" customWidth="1"/>
    <col min="9602" max="9834" width="9.140625" style="61"/>
    <col min="9835" max="9836" width="12.28515625" style="61" customWidth="1"/>
    <col min="9837" max="9837" width="13.42578125" style="61" customWidth="1"/>
    <col min="9838" max="9838" width="59.140625" style="61" customWidth="1"/>
    <col min="9839" max="9839" width="18.140625" style="61" customWidth="1"/>
    <col min="9840" max="9840" width="32.140625" style="61" customWidth="1"/>
    <col min="9841" max="9841" width="86.7109375" style="61" customWidth="1"/>
    <col min="9842" max="9850" width="23.140625" style="61" customWidth="1"/>
    <col min="9851" max="9851" width="91.42578125" style="61" customWidth="1"/>
    <col min="9852" max="9857" width="19.140625" style="61" customWidth="1"/>
    <col min="9858" max="10090" width="9.140625" style="61"/>
    <col min="10091" max="10092" width="12.28515625" style="61" customWidth="1"/>
    <col min="10093" max="10093" width="13.42578125" style="61" customWidth="1"/>
    <col min="10094" max="10094" width="59.140625" style="61" customWidth="1"/>
    <col min="10095" max="10095" width="18.140625" style="61" customWidth="1"/>
    <col min="10096" max="10096" width="32.140625" style="61" customWidth="1"/>
    <col min="10097" max="10097" width="86.7109375" style="61" customWidth="1"/>
    <col min="10098" max="10106" width="23.140625" style="61" customWidth="1"/>
    <col min="10107" max="10107" width="91.42578125" style="61" customWidth="1"/>
    <col min="10108" max="10113" width="19.140625" style="61" customWidth="1"/>
    <col min="10114" max="10346" width="9.140625" style="61"/>
    <col min="10347" max="10348" width="12.28515625" style="61" customWidth="1"/>
    <col min="10349" max="10349" width="13.42578125" style="61" customWidth="1"/>
    <col min="10350" max="10350" width="59.140625" style="61" customWidth="1"/>
    <col min="10351" max="10351" width="18.140625" style="61" customWidth="1"/>
    <col min="10352" max="10352" width="32.140625" style="61" customWidth="1"/>
    <col min="10353" max="10353" width="86.7109375" style="61" customWidth="1"/>
    <col min="10354" max="10362" width="23.140625" style="61" customWidth="1"/>
    <col min="10363" max="10363" width="91.42578125" style="61" customWidth="1"/>
    <col min="10364" max="10369" width="19.140625" style="61" customWidth="1"/>
    <col min="10370" max="10602" width="9.140625" style="61"/>
    <col min="10603" max="10604" width="12.28515625" style="61" customWidth="1"/>
    <col min="10605" max="10605" width="13.42578125" style="61" customWidth="1"/>
    <col min="10606" max="10606" width="59.140625" style="61" customWidth="1"/>
    <col min="10607" max="10607" width="18.140625" style="61" customWidth="1"/>
    <col min="10608" max="10608" width="32.140625" style="61" customWidth="1"/>
    <col min="10609" max="10609" width="86.7109375" style="61" customWidth="1"/>
    <col min="10610" max="10618" width="23.140625" style="61" customWidth="1"/>
    <col min="10619" max="10619" width="91.42578125" style="61" customWidth="1"/>
    <col min="10620" max="10625" width="19.140625" style="61" customWidth="1"/>
    <col min="10626" max="10858" width="9.140625" style="61"/>
    <col min="10859" max="10860" width="12.28515625" style="61" customWidth="1"/>
    <col min="10861" max="10861" width="13.42578125" style="61" customWidth="1"/>
    <col min="10862" max="10862" width="59.140625" style="61" customWidth="1"/>
    <col min="10863" max="10863" width="18.140625" style="61" customWidth="1"/>
    <col min="10864" max="10864" width="32.140625" style="61" customWidth="1"/>
    <col min="10865" max="10865" width="86.7109375" style="61" customWidth="1"/>
    <col min="10866" max="10874" width="23.140625" style="61" customWidth="1"/>
    <col min="10875" max="10875" width="91.42578125" style="61" customWidth="1"/>
    <col min="10876" max="10881" width="19.140625" style="61" customWidth="1"/>
    <col min="10882" max="11114" width="9.140625" style="61"/>
    <col min="11115" max="11116" width="12.28515625" style="61" customWidth="1"/>
    <col min="11117" max="11117" width="13.42578125" style="61" customWidth="1"/>
    <col min="11118" max="11118" width="59.140625" style="61" customWidth="1"/>
    <col min="11119" max="11119" width="18.140625" style="61" customWidth="1"/>
    <col min="11120" max="11120" width="32.140625" style="61" customWidth="1"/>
    <col min="11121" max="11121" width="86.7109375" style="61" customWidth="1"/>
    <col min="11122" max="11130" width="23.140625" style="61" customWidth="1"/>
    <col min="11131" max="11131" width="91.42578125" style="61" customWidth="1"/>
    <col min="11132" max="11137" width="19.140625" style="61" customWidth="1"/>
    <col min="11138" max="11370" width="9.140625" style="61"/>
    <col min="11371" max="11372" width="12.28515625" style="61" customWidth="1"/>
    <col min="11373" max="11373" width="13.42578125" style="61" customWidth="1"/>
    <col min="11374" max="11374" width="59.140625" style="61" customWidth="1"/>
    <col min="11375" max="11375" width="18.140625" style="61" customWidth="1"/>
    <col min="11376" max="11376" width="32.140625" style="61" customWidth="1"/>
    <col min="11377" max="11377" width="86.7109375" style="61" customWidth="1"/>
    <col min="11378" max="11386" width="23.140625" style="61" customWidth="1"/>
    <col min="11387" max="11387" width="91.42578125" style="61" customWidth="1"/>
    <col min="11388" max="11393" width="19.140625" style="61" customWidth="1"/>
    <col min="11394" max="11626" width="9.140625" style="61"/>
    <col min="11627" max="11628" width="12.28515625" style="61" customWidth="1"/>
    <col min="11629" max="11629" width="13.42578125" style="61" customWidth="1"/>
    <col min="11630" max="11630" width="59.140625" style="61" customWidth="1"/>
    <col min="11631" max="11631" width="18.140625" style="61" customWidth="1"/>
    <col min="11632" max="11632" width="32.140625" style="61" customWidth="1"/>
    <col min="11633" max="11633" width="86.7109375" style="61" customWidth="1"/>
    <col min="11634" max="11642" width="23.140625" style="61" customWidth="1"/>
    <col min="11643" max="11643" width="91.42578125" style="61" customWidth="1"/>
    <col min="11644" max="11649" width="19.140625" style="61" customWidth="1"/>
    <col min="11650" max="11882" width="9.140625" style="61"/>
    <col min="11883" max="11884" width="12.28515625" style="61" customWidth="1"/>
    <col min="11885" max="11885" width="13.42578125" style="61" customWidth="1"/>
    <col min="11886" max="11886" width="59.140625" style="61" customWidth="1"/>
    <col min="11887" max="11887" width="18.140625" style="61" customWidth="1"/>
    <col min="11888" max="11888" width="32.140625" style="61" customWidth="1"/>
    <col min="11889" max="11889" width="86.7109375" style="61" customWidth="1"/>
    <col min="11890" max="11898" width="23.140625" style="61" customWidth="1"/>
    <col min="11899" max="11899" width="91.42578125" style="61" customWidth="1"/>
    <col min="11900" max="11905" width="19.140625" style="61" customWidth="1"/>
    <col min="11906" max="12138" width="9.140625" style="61"/>
    <col min="12139" max="12140" width="12.28515625" style="61" customWidth="1"/>
    <col min="12141" max="12141" width="13.42578125" style="61" customWidth="1"/>
    <col min="12142" max="12142" width="59.140625" style="61" customWidth="1"/>
    <col min="12143" max="12143" width="18.140625" style="61" customWidth="1"/>
    <col min="12144" max="12144" width="32.140625" style="61" customWidth="1"/>
    <col min="12145" max="12145" width="86.7109375" style="61" customWidth="1"/>
    <col min="12146" max="12154" width="23.140625" style="61" customWidth="1"/>
    <col min="12155" max="12155" width="91.42578125" style="61" customWidth="1"/>
    <col min="12156" max="12161" width="19.140625" style="61" customWidth="1"/>
    <col min="12162" max="12394" width="9.140625" style="61"/>
    <col min="12395" max="12396" width="12.28515625" style="61" customWidth="1"/>
    <col min="12397" max="12397" width="13.42578125" style="61" customWidth="1"/>
    <col min="12398" max="12398" width="59.140625" style="61" customWidth="1"/>
    <col min="12399" max="12399" width="18.140625" style="61" customWidth="1"/>
    <col min="12400" max="12400" width="32.140625" style="61" customWidth="1"/>
    <col min="12401" max="12401" width="86.7109375" style="61" customWidth="1"/>
    <col min="12402" max="12410" width="23.140625" style="61" customWidth="1"/>
    <col min="12411" max="12411" width="91.42578125" style="61" customWidth="1"/>
    <col min="12412" max="12417" width="19.140625" style="61" customWidth="1"/>
    <col min="12418" max="12650" width="9.140625" style="61"/>
    <col min="12651" max="12652" width="12.28515625" style="61" customWidth="1"/>
    <col min="12653" max="12653" width="13.42578125" style="61" customWidth="1"/>
    <col min="12654" max="12654" width="59.140625" style="61" customWidth="1"/>
    <col min="12655" max="12655" width="18.140625" style="61" customWidth="1"/>
    <col min="12656" max="12656" width="32.140625" style="61" customWidth="1"/>
    <col min="12657" max="12657" width="86.7109375" style="61" customWidth="1"/>
    <col min="12658" max="12666" width="23.140625" style="61" customWidth="1"/>
    <col min="12667" max="12667" width="91.42578125" style="61" customWidth="1"/>
    <col min="12668" max="12673" width="19.140625" style="61" customWidth="1"/>
    <col min="12674" max="12906" width="9.140625" style="61"/>
    <col min="12907" max="12908" width="12.28515625" style="61" customWidth="1"/>
    <col min="12909" max="12909" width="13.42578125" style="61" customWidth="1"/>
    <col min="12910" max="12910" width="59.140625" style="61" customWidth="1"/>
    <col min="12911" max="12911" width="18.140625" style="61" customWidth="1"/>
    <col min="12912" max="12912" width="32.140625" style="61" customWidth="1"/>
    <col min="12913" max="12913" width="86.7109375" style="61" customWidth="1"/>
    <col min="12914" max="12922" width="23.140625" style="61" customWidth="1"/>
    <col min="12923" max="12923" width="91.42578125" style="61" customWidth="1"/>
    <col min="12924" max="12929" width="19.140625" style="61" customWidth="1"/>
    <col min="12930" max="13162" width="9.140625" style="61"/>
    <col min="13163" max="13164" width="12.28515625" style="61" customWidth="1"/>
    <col min="13165" max="13165" width="13.42578125" style="61" customWidth="1"/>
    <col min="13166" max="13166" width="59.140625" style="61" customWidth="1"/>
    <col min="13167" max="13167" width="18.140625" style="61" customWidth="1"/>
    <col min="13168" max="13168" width="32.140625" style="61" customWidth="1"/>
    <col min="13169" max="13169" width="86.7109375" style="61" customWidth="1"/>
    <col min="13170" max="13178" width="23.140625" style="61" customWidth="1"/>
    <col min="13179" max="13179" width="91.42578125" style="61" customWidth="1"/>
    <col min="13180" max="13185" width="19.140625" style="61" customWidth="1"/>
    <col min="13186" max="13418" width="9.140625" style="61"/>
    <col min="13419" max="13420" width="12.28515625" style="61" customWidth="1"/>
    <col min="13421" max="13421" width="13.42578125" style="61" customWidth="1"/>
    <col min="13422" max="13422" width="59.140625" style="61" customWidth="1"/>
    <col min="13423" max="13423" width="18.140625" style="61" customWidth="1"/>
    <col min="13424" max="13424" width="32.140625" style="61" customWidth="1"/>
    <col min="13425" max="13425" width="86.7109375" style="61" customWidth="1"/>
    <col min="13426" max="13434" width="23.140625" style="61" customWidth="1"/>
    <col min="13435" max="13435" width="91.42578125" style="61" customWidth="1"/>
    <col min="13436" max="13441" width="19.140625" style="61" customWidth="1"/>
    <col min="13442" max="13674" width="9.140625" style="61"/>
    <col min="13675" max="13676" width="12.28515625" style="61" customWidth="1"/>
    <col min="13677" max="13677" width="13.42578125" style="61" customWidth="1"/>
    <col min="13678" max="13678" width="59.140625" style="61" customWidth="1"/>
    <col min="13679" max="13679" width="18.140625" style="61" customWidth="1"/>
    <col min="13680" max="13680" width="32.140625" style="61" customWidth="1"/>
    <col min="13681" max="13681" width="86.7109375" style="61" customWidth="1"/>
    <col min="13682" max="13690" width="23.140625" style="61" customWidth="1"/>
    <col min="13691" max="13691" width="91.42578125" style="61" customWidth="1"/>
    <col min="13692" max="13697" width="19.140625" style="61" customWidth="1"/>
    <col min="13698" max="13930" width="9.140625" style="61"/>
    <col min="13931" max="13932" width="12.28515625" style="61" customWidth="1"/>
    <col min="13933" max="13933" width="13.42578125" style="61" customWidth="1"/>
    <col min="13934" max="13934" width="59.140625" style="61" customWidth="1"/>
    <col min="13935" max="13935" width="18.140625" style="61" customWidth="1"/>
    <col min="13936" max="13936" width="32.140625" style="61" customWidth="1"/>
    <col min="13937" max="13937" width="86.7109375" style="61" customWidth="1"/>
    <col min="13938" max="13946" width="23.140625" style="61" customWidth="1"/>
    <col min="13947" max="13947" width="91.42578125" style="61" customWidth="1"/>
    <col min="13948" max="13953" width="19.140625" style="61" customWidth="1"/>
    <col min="13954" max="14186" width="9.140625" style="61"/>
    <col min="14187" max="14188" width="12.28515625" style="61" customWidth="1"/>
    <col min="14189" max="14189" width="13.42578125" style="61" customWidth="1"/>
    <col min="14190" max="14190" width="59.140625" style="61" customWidth="1"/>
    <col min="14191" max="14191" width="18.140625" style="61" customWidth="1"/>
    <col min="14192" max="14192" width="32.140625" style="61" customWidth="1"/>
    <col min="14193" max="14193" width="86.7109375" style="61" customWidth="1"/>
    <col min="14194" max="14202" width="23.140625" style="61" customWidth="1"/>
    <col min="14203" max="14203" width="91.42578125" style="61" customWidth="1"/>
    <col min="14204" max="14209" width="19.140625" style="61" customWidth="1"/>
    <col min="14210" max="14442" width="9.140625" style="61"/>
    <col min="14443" max="14444" width="12.28515625" style="61" customWidth="1"/>
    <col min="14445" max="14445" width="13.42578125" style="61" customWidth="1"/>
    <col min="14446" max="14446" width="59.140625" style="61" customWidth="1"/>
    <col min="14447" max="14447" width="18.140625" style="61" customWidth="1"/>
    <col min="14448" max="14448" width="32.140625" style="61" customWidth="1"/>
    <col min="14449" max="14449" width="86.7109375" style="61" customWidth="1"/>
    <col min="14450" max="14458" width="23.140625" style="61" customWidth="1"/>
    <col min="14459" max="14459" width="91.42578125" style="61" customWidth="1"/>
    <col min="14460" max="14465" width="19.140625" style="61" customWidth="1"/>
    <col min="14466" max="14698" width="9.140625" style="61"/>
    <col min="14699" max="14700" width="12.28515625" style="61" customWidth="1"/>
    <col min="14701" max="14701" width="13.42578125" style="61" customWidth="1"/>
    <col min="14702" max="14702" width="59.140625" style="61" customWidth="1"/>
    <col min="14703" max="14703" width="18.140625" style="61" customWidth="1"/>
    <col min="14704" max="14704" width="32.140625" style="61" customWidth="1"/>
    <col min="14705" max="14705" width="86.7109375" style="61" customWidth="1"/>
    <col min="14706" max="14714" width="23.140625" style="61" customWidth="1"/>
    <col min="14715" max="14715" width="91.42578125" style="61" customWidth="1"/>
    <col min="14716" max="14721" width="19.140625" style="61" customWidth="1"/>
    <col min="14722" max="14954" width="9.140625" style="61"/>
    <col min="14955" max="14956" width="12.28515625" style="61" customWidth="1"/>
    <col min="14957" max="14957" width="13.42578125" style="61" customWidth="1"/>
    <col min="14958" max="14958" width="59.140625" style="61" customWidth="1"/>
    <col min="14959" max="14959" width="18.140625" style="61" customWidth="1"/>
    <col min="14960" max="14960" width="32.140625" style="61" customWidth="1"/>
    <col min="14961" max="14961" width="86.7109375" style="61" customWidth="1"/>
    <col min="14962" max="14970" width="23.140625" style="61" customWidth="1"/>
    <col min="14971" max="14971" width="91.42578125" style="61" customWidth="1"/>
    <col min="14972" max="14977" width="19.140625" style="61" customWidth="1"/>
    <col min="14978" max="15210" width="9.140625" style="61"/>
    <col min="15211" max="15212" width="12.28515625" style="61" customWidth="1"/>
    <col min="15213" max="15213" width="13.42578125" style="61" customWidth="1"/>
    <col min="15214" max="15214" width="59.140625" style="61" customWidth="1"/>
    <col min="15215" max="15215" width="18.140625" style="61" customWidth="1"/>
    <col min="15216" max="15216" width="32.140625" style="61" customWidth="1"/>
    <col min="15217" max="15217" width="86.7109375" style="61" customWidth="1"/>
    <col min="15218" max="15226" width="23.140625" style="61" customWidth="1"/>
    <col min="15227" max="15227" width="91.42578125" style="61" customWidth="1"/>
    <col min="15228" max="15233" width="19.140625" style="61" customWidth="1"/>
    <col min="15234" max="15466" width="9.140625" style="61"/>
    <col min="15467" max="15468" width="12.28515625" style="61" customWidth="1"/>
    <col min="15469" max="15469" width="13.42578125" style="61" customWidth="1"/>
    <col min="15470" max="15470" width="59.140625" style="61" customWidth="1"/>
    <col min="15471" max="15471" width="18.140625" style="61" customWidth="1"/>
    <col min="15472" max="15472" width="32.140625" style="61" customWidth="1"/>
    <col min="15473" max="15473" width="86.7109375" style="61" customWidth="1"/>
    <col min="15474" max="15482" width="23.140625" style="61" customWidth="1"/>
    <col min="15483" max="15483" width="91.42578125" style="61" customWidth="1"/>
    <col min="15484" max="15489" width="19.140625" style="61" customWidth="1"/>
    <col min="15490" max="15722" width="9.140625" style="61"/>
    <col min="15723" max="15724" width="12.28515625" style="61" customWidth="1"/>
    <col min="15725" max="15725" width="13.42578125" style="61" customWidth="1"/>
    <col min="15726" max="15726" width="59.140625" style="61" customWidth="1"/>
    <col min="15727" max="15727" width="18.140625" style="61" customWidth="1"/>
    <col min="15728" max="15728" width="32.140625" style="61" customWidth="1"/>
    <col min="15729" max="15729" width="86.7109375" style="61" customWidth="1"/>
    <col min="15730" max="15738" width="23.140625" style="61" customWidth="1"/>
    <col min="15739" max="15739" width="91.42578125" style="61" customWidth="1"/>
    <col min="15740" max="15745" width="19.140625" style="61" customWidth="1"/>
    <col min="15746" max="15978" width="9.140625" style="61"/>
    <col min="15979" max="15980" width="12.28515625" style="61" customWidth="1"/>
    <col min="15981" max="15981" width="13.42578125" style="61" customWidth="1"/>
    <col min="15982" max="15982" width="59.140625" style="61" customWidth="1"/>
    <col min="15983" max="15983" width="18.140625" style="61" customWidth="1"/>
    <col min="15984" max="15984" width="32.140625" style="61" customWidth="1"/>
    <col min="15985" max="15985" width="86.7109375" style="61" customWidth="1"/>
    <col min="15986" max="15994" width="23.140625" style="61" customWidth="1"/>
    <col min="15995" max="15995" width="91.42578125" style="61" customWidth="1"/>
    <col min="15996" max="16001" width="19.140625" style="61" customWidth="1"/>
    <col min="16002" max="16259" width="9.140625" style="61"/>
    <col min="16260" max="16261" width="9.140625" style="61" customWidth="1"/>
    <col min="16262" max="16384" width="9.140625" style="61"/>
  </cols>
  <sheetData>
    <row r="1" spans="1:5" ht="71.25" customHeight="1" x14ac:dyDescent="0.25">
      <c r="A1" s="60"/>
      <c r="B1" s="60"/>
      <c r="C1" s="84" t="s">
        <v>830</v>
      </c>
      <c r="D1" s="85"/>
      <c r="E1" s="85"/>
    </row>
    <row r="2" spans="1:5" ht="18" customHeight="1" x14ac:dyDescent="0.25">
      <c r="A2" s="86" t="s">
        <v>829</v>
      </c>
      <c r="B2" s="86"/>
      <c r="C2" s="87"/>
      <c r="D2" s="87"/>
      <c r="E2" s="87"/>
    </row>
    <row r="3" spans="1:5" ht="27.75" customHeight="1" x14ac:dyDescent="0.25">
      <c r="A3" s="83"/>
      <c r="B3" s="83"/>
      <c r="C3" s="75"/>
      <c r="D3" s="75"/>
      <c r="E3" s="75" t="s">
        <v>831</v>
      </c>
    </row>
    <row r="4" spans="1:5" ht="44.25" customHeight="1" x14ac:dyDescent="0.25">
      <c r="A4" s="62" t="s">
        <v>601</v>
      </c>
      <c r="B4" s="59" t="s">
        <v>835</v>
      </c>
      <c r="C4" s="59" t="s">
        <v>832</v>
      </c>
      <c r="D4" s="59" t="s">
        <v>833</v>
      </c>
      <c r="E4" s="59" t="s">
        <v>834</v>
      </c>
    </row>
    <row r="5" spans="1:5" ht="29.25" customHeight="1" x14ac:dyDescent="0.25">
      <c r="A5" s="76" t="s">
        <v>350</v>
      </c>
      <c r="B5" s="77" t="s">
        <v>351</v>
      </c>
      <c r="C5" s="78">
        <v>38524109020</v>
      </c>
      <c r="D5" s="78">
        <v>41094577780</v>
      </c>
      <c r="E5" s="78">
        <v>43704856270</v>
      </c>
    </row>
    <row r="6" spans="1:5" ht="27.75" customHeight="1" x14ac:dyDescent="0.25">
      <c r="A6" s="64" t="s">
        <v>352</v>
      </c>
      <c r="B6" s="65" t="s">
        <v>353</v>
      </c>
      <c r="C6" s="63">
        <v>22283433420</v>
      </c>
      <c r="D6" s="63">
        <v>23842609180</v>
      </c>
      <c r="E6" s="63">
        <v>25393185970</v>
      </c>
    </row>
    <row r="7" spans="1:5" ht="18.75" x14ac:dyDescent="0.25">
      <c r="A7" s="64" t="s">
        <v>354</v>
      </c>
      <c r="B7" s="65" t="s">
        <v>355</v>
      </c>
      <c r="C7" s="63">
        <v>9303403000</v>
      </c>
      <c r="D7" s="63">
        <v>9895879600</v>
      </c>
      <c r="E7" s="63">
        <v>10422085610</v>
      </c>
    </row>
    <row r="8" spans="1:5" ht="37.5" x14ac:dyDescent="0.25">
      <c r="A8" s="64" t="s">
        <v>356</v>
      </c>
      <c r="B8" s="65" t="s">
        <v>357</v>
      </c>
      <c r="C8" s="63">
        <v>9303403000</v>
      </c>
      <c r="D8" s="63">
        <v>9895879600</v>
      </c>
      <c r="E8" s="63">
        <v>10422085610</v>
      </c>
    </row>
    <row r="9" spans="1:5" ht="56.25" x14ac:dyDescent="0.25">
      <c r="A9" s="64" t="s">
        <v>358</v>
      </c>
      <c r="B9" s="65" t="s">
        <v>359</v>
      </c>
      <c r="C9" s="63">
        <v>8602971000</v>
      </c>
      <c r="D9" s="63">
        <v>9107509600</v>
      </c>
      <c r="E9" s="63">
        <v>9643022610</v>
      </c>
    </row>
    <row r="10" spans="1:5" ht="56.25" x14ac:dyDescent="0.25">
      <c r="A10" s="64" t="s">
        <v>360</v>
      </c>
      <c r="B10" s="65" t="s">
        <v>361</v>
      </c>
      <c r="C10" s="63">
        <v>700432000</v>
      </c>
      <c r="D10" s="63">
        <v>788370000</v>
      </c>
      <c r="E10" s="63">
        <v>779063000</v>
      </c>
    </row>
    <row r="11" spans="1:5" ht="18.75" x14ac:dyDescent="0.25">
      <c r="A11" s="64" t="s">
        <v>362</v>
      </c>
      <c r="B11" s="65" t="s">
        <v>363</v>
      </c>
      <c r="C11" s="63">
        <v>12980030420</v>
      </c>
      <c r="D11" s="63">
        <v>13946729580</v>
      </c>
      <c r="E11" s="63">
        <v>14971100360</v>
      </c>
    </row>
    <row r="12" spans="1:5" ht="75" x14ac:dyDescent="0.25">
      <c r="A12" s="64" t="s">
        <v>364</v>
      </c>
      <c r="B12" s="65" t="s">
        <v>365</v>
      </c>
      <c r="C12" s="63">
        <v>12102425420</v>
      </c>
      <c r="D12" s="63">
        <v>13005385580</v>
      </c>
      <c r="E12" s="63">
        <v>13961255360</v>
      </c>
    </row>
    <row r="13" spans="1:5" ht="131.25" x14ac:dyDescent="0.25">
      <c r="A13" s="64" t="s">
        <v>366</v>
      </c>
      <c r="B13" s="65" t="s">
        <v>367</v>
      </c>
      <c r="C13" s="63">
        <v>161737000</v>
      </c>
      <c r="D13" s="63">
        <v>173484000</v>
      </c>
      <c r="E13" s="63">
        <v>186108000</v>
      </c>
    </row>
    <row r="14" spans="1:5" ht="56.25" x14ac:dyDescent="0.25">
      <c r="A14" s="64" t="s">
        <v>368</v>
      </c>
      <c r="B14" s="65" t="s">
        <v>693</v>
      </c>
      <c r="C14" s="63">
        <v>199061000</v>
      </c>
      <c r="D14" s="63">
        <v>213518000</v>
      </c>
      <c r="E14" s="63">
        <v>229056000</v>
      </c>
    </row>
    <row r="15" spans="1:5" ht="93.75" x14ac:dyDescent="0.25">
      <c r="A15" s="64" t="s">
        <v>369</v>
      </c>
      <c r="B15" s="65" t="s">
        <v>694</v>
      </c>
      <c r="C15" s="63">
        <v>53967000</v>
      </c>
      <c r="D15" s="63">
        <v>57886000</v>
      </c>
      <c r="E15" s="63">
        <v>62098000</v>
      </c>
    </row>
    <row r="16" spans="1:5" ht="102.75" customHeight="1" x14ac:dyDescent="0.25">
      <c r="A16" s="64" t="s">
        <v>771</v>
      </c>
      <c r="B16" s="65" t="s">
        <v>836</v>
      </c>
      <c r="C16" s="63">
        <v>462840000</v>
      </c>
      <c r="D16" s="63">
        <v>496456000</v>
      </c>
      <c r="E16" s="63">
        <v>532583000</v>
      </c>
    </row>
    <row r="17" spans="1:5" ht="37.5" x14ac:dyDescent="0.25">
      <c r="A17" s="64" t="s">
        <v>370</v>
      </c>
      <c r="B17" s="65" t="s">
        <v>371</v>
      </c>
      <c r="C17" s="63">
        <v>6376573400</v>
      </c>
      <c r="D17" s="63">
        <v>6548519200</v>
      </c>
      <c r="E17" s="63">
        <v>6657118300</v>
      </c>
    </row>
    <row r="18" spans="1:5" ht="37.5" x14ac:dyDescent="0.25">
      <c r="A18" s="64" t="s">
        <v>695</v>
      </c>
      <c r="B18" s="65" t="s">
        <v>649</v>
      </c>
      <c r="C18" s="63">
        <v>6376573400</v>
      </c>
      <c r="D18" s="63">
        <v>6548519200</v>
      </c>
      <c r="E18" s="63">
        <v>6657118300</v>
      </c>
    </row>
    <row r="19" spans="1:5" ht="18.75" x14ac:dyDescent="0.25">
      <c r="A19" s="64" t="s">
        <v>372</v>
      </c>
      <c r="B19" s="65" t="s">
        <v>373</v>
      </c>
      <c r="C19" s="63">
        <v>503384000</v>
      </c>
      <c r="D19" s="63">
        <v>526540000</v>
      </c>
      <c r="E19" s="63">
        <v>552867000</v>
      </c>
    </row>
    <row r="20" spans="1:5" ht="37.5" x14ac:dyDescent="0.25">
      <c r="A20" s="64" t="s">
        <v>374</v>
      </c>
      <c r="B20" s="65" t="s">
        <v>375</v>
      </c>
      <c r="C20" s="63">
        <v>219484000</v>
      </c>
      <c r="D20" s="63">
        <v>228629000</v>
      </c>
      <c r="E20" s="63">
        <v>237774000</v>
      </c>
    </row>
    <row r="21" spans="1:5" ht="150" x14ac:dyDescent="0.25">
      <c r="A21" s="64" t="s">
        <v>376</v>
      </c>
      <c r="B21" s="65" t="s">
        <v>377</v>
      </c>
      <c r="C21" s="63">
        <v>1181421400</v>
      </c>
      <c r="D21" s="63">
        <v>1332105200</v>
      </c>
      <c r="E21" s="63">
        <v>1407233300</v>
      </c>
    </row>
    <row r="22" spans="1:5" ht="168.75" x14ac:dyDescent="0.25">
      <c r="A22" s="64" t="s">
        <v>378</v>
      </c>
      <c r="B22" s="65" t="s">
        <v>379</v>
      </c>
      <c r="C22" s="63">
        <v>716567800</v>
      </c>
      <c r="D22" s="63">
        <v>841055100</v>
      </c>
      <c r="E22" s="63">
        <v>888488900</v>
      </c>
    </row>
    <row r="23" spans="1:5" ht="225" x14ac:dyDescent="0.25">
      <c r="A23" s="64" t="s">
        <v>582</v>
      </c>
      <c r="B23" s="65" t="s">
        <v>696</v>
      </c>
      <c r="C23" s="63">
        <v>464853600</v>
      </c>
      <c r="D23" s="63">
        <v>491050100</v>
      </c>
      <c r="E23" s="63">
        <v>518744400</v>
      </c>
    </row>
    <row r="24" spans="1:5" ht="131.25" x14ac:dyDescent="0.25">
      <c r="A24" s="64" t="s">
        <v>644</v>
      </c>
      <c r="B24" s="65" t="s">
        <v>697</v>
      </c>
      <c r="C24" s="63">
        <v>1000000</v>
      </c>
      <c r="D24" s="63">
        <v>1000000</v>
      </c>
      <c r="E24" s="63">
        <v>1100000</v>
      </c>
    </row>
    <row r="25" spans="1:5" ht="112.5" x14ac:dyDescent="0.25">
      <c r="A25" s="64" t="s">
        <v>645</v>
      </c>
      <c r="B25" s="65" t="s">
        <v>646</v>
      </c>
      <c r="C25" s="63">
        <v>100000</v>
      </c>
      <c r="D25" s="63">
        <v>100000</v>
      </c>
      <c r="E25" s="63">
        <v>100000</v>
      </c>
    </row>
    <row r="26" spans="1:5" ht="112.5" x14ac:dyDescent="0.25">
      <c r="A26" s="64" t="s">
        <v>647</v>
      </c>
      <c r="B26" s="65" t="s">
        <v>648</v>
      </c>
      <c r="C26" s="63">
        <v>900000</v>
      </c>
      <c r="D26" s="63">
        <v>1000000</v>
      </c>
      <c r="E26" s="63">
        <v>1000000</v>
      </c>
    </row>
    <row r="27" spans="1:5" ht="75" x14ac:dyDescent="0.25">
      <c r="A27" s="64" t="s">
        <v>380</v>
      </c>
      <c r="B27" s="65" t="s">
        <v>381</v>
      </c>
      <c r="C27" s="63">
        <v>2021154000</v>
      </c>
      <c r="D27" s="63">
        <v>1995010000</v>
      </c>
      <c r="E27" s="63">
        <v>1962380000</v>
      </c>
    </row>
    <row r="28" spans="1:5" ht="112.5" x14ac:dyDescent="0.25">
      <c r="A28" s="64" t="s">
        <v>577</v>
      </c>
      <c r="B28" s="65" t="s">
        <v>698</v>
      </c>
      <c r="C28" s="63">
        <v>1701002000</v>
      </c>
      <c r="D28" s="63">
        <v>1669984000</v>
      </c>
      <c r="E28" s="63">
        <v>1634670000</v>
      </c>
    </row>
    <row r="29" spans="1:5" ht="112.5" x14ac:dyDescent="0.25">
      <c r="A29" s="64" t="s">
        <v>578</v>
      </c>
      <c r="B29" s="65" t="s">
        <v>824</v>
      </c>
      <c r="C29" s="63">
        <v>320152000</v>
      </c>
      <c r="D29" s="63">
        <v>325026000</v>
      </c>
      <c r="E29" s="63">
        <v>327710000</v>
      </c>
    </row>
    <row r="30" spans="1:5" ht="93.75" x14ac:dyDescent="0.25">
      <c r="A30" s="64" t="s">
        <v>382</v>
      </c>
      <c r="B30" s="65" t="s">
        <v>383</v>
      </c>
      <c r="C30" s="63">
        <v>11188000</v>
      </c>
      <c r="D30" s="63">
        <v>11175000</v>
      </c>
      <c r="E30" s="63">
        <v>11338000</v>
      </c>
    </row>
    <row r="31" spans="1:5" ht="131.25" x14ac:dyDescent="0.25">
      <c r="A31" s="64" t="s">
        <v>579</v>
      </c>
      <c r="B31" s="65" t="s">
        <v>699</v>
      </c>
      <c r="C31" s="63">
        <v>9416000</v>
      </c>
      <c r="D31" s="63">
        <v>9354000</v>
      </c>
      <c r="E31" s="63">
        <v>9445000</v>
      </c>
    </row>
    <row r="32" spans="1:5" ht="131.25" x14ac:dyDescent="0.25">
      <c r="A32" s="64" t="s">
        <v>580</v>
      </c>
      <c r="B32" s="65" t="s">
        <v>825</v>
      </c>
      <c r="C32" s="63">
        <v>1772000</v>
      </c>
      <c r="D32" s="63">
        <v>1821000</v>
      </c>
      <c r="E32" s="63">
        <v>1893000</v>
      </c>
    </row>
    <row r="33" spans="1:5" ht="75" x14ac:dyDescent="0.25">
      <c r="A33" s="64" t="s">
        <v>384</v>
      </c>
      <c r="B33" s="65" t="s">
        <v>385</v>
      </c>
      <c r="C33" s="63">
        <v>2691385000</v>
      </c>
      <c r="D33" s="63">
        <v>2700172000</v>
      </c>
      <c r="E33" s="63">
        <v>2735166000</v>
      </c>
    </row>
    <row r="34" spans="1:5" ht="112.5" x14ac:dyDescent="0.25">
      <c r="A34" s="64" t="s">
        <v>581</v>
      </c>
      <c r="B34" s="65" t="s">
        <v>700</v>
      </c>
      <c r="C34" s="63">
        <v>2265068000</v>
      </c>
      <c r="D34" s="63">
        <v>2260261000</v>
      </c>
      <c r="E34" s="63">
        <v>2278403000</v>
      </c>
    </row>
    <row r="35" spans="1:5" ht="112.5" x14ac:dyDescent="0.25">
      <c r="A35" s="64" t="s">
        <v>583</v>
      </c>
      <c r="B35" s="65" t="s">
        <v>826</v>
      </c>
      <c r="C35" s="63">
        <v>426317000</v>
      </c>
      <c r="D35" s="63">
        <v>439911000</v>
      </c>
      <c r="E35" s="63">
        <v>456763000</v>
      </c>
    </row>
    <row r="36" spans="1:5" ht="75" x14ac:dyDescent="0.25">
      <c r="A36" s="64" t="s">
        <v>386</v>
      </c>
      <c r="B36" s="65" t="s">
        <v>387</v>
      </c>
      <c r="C36" s="63">
        <v>-253443000</v>
      </c>
      <c r="D36" s="63">
        <v>-247212000</v>
      </c>
      <c r="E36" s="63">
        <v>-251840000</v>
      </c>
    </row>
    <row r="37" spans="1:5" ht="112.5" x14ac:dyDescent="0.25">
      <c r="A37" s="64" t="s">
        <v>584</v>
      </c>
      <c r="B37" s="65" t="s">
        <v>701</v>
      </c>
      <c r="C37" s="63">
        <v>-213297000</v>
      </c>
      <c r="D37" s="63">
        <v>-206936000</v>
      </c>
      <c r="E37" s="63">
        <v>-209784000</v>
      </c>
    </row>
    <row r="38" spans="1:5" ht="112.5" x14ac:dyDescent="0.25">
      <c r="A38" s="64" t="s">
        <v>585</v>
      </c>
      <c r="B38" s="65" t="s">
        <v>827</v>
      </c>
      <c r="C38" s="63">
        <v>-40146000</v>
      </c>
      <c r="D38" s="63">
        <v>-40276000</v>
      </c>
      <c r="E38" s="63">
        <v>-42056000</v>
      </c>
    </row>
    <row r="39" spans="1:5" ht="18.75" x14ac:dyDescent="0.25">
      <c r="A39" s="64" t="s">
        <v>388</v>
      </c>
      <c r="B39" s="65" t="s">
        <v>389</v>
      </c>
      <c r="C39" s="63">
        <v>3908356000</v>
      </c>
      <c r="D39" s="63">
        <v>4490940000</v>
      </c>
      <c r="E39" s="63">
        <v>5062727000</v>
      </c>
    </row>
    <row r="40" spans="1:5" ht="37.5" x14ac:dyDescent="0.25">
      <c r="A40" s="64" t="s">
        <v>390</v>
      </c>
      <c r="B40" s="66" t="s">
        <v>391</v>
      </c>
      <c r="C40" s="63">
        <v>3874993000</v>
      </c>
      <c r="D40" s="63">
        <v>4456242000</v>
      </c>
      <c r="E40" s="63">
        <v>5026641000</v>
      </c>
    </row>
    <row r="41" spans="1:5" ht="37.5" x14ac:dyDescent="0.25">
      <c r="A41" s="64" t="s">
        <v>392</v>
      </c>
      <c r="B41" s="66" t="s">
        <v>393</v>
      </c>
      <c r="C41" s="63">
        <v>2789995000</v>
      </c>
      <c r="D41" s="63">
        <v>3208494000</v>
      </c>
      <c r="E41" s="63">
        <v>3619182000</v>
      </c>
    </row>
    <row r="42" spans="1:5" ht="37.5" x14ac:dyDescent="0.25">
      <c r="A42" s="64" t="s">
        <v>394</v>
      </c>
      <c r="B42" s="66" t="s">
        <v>393</v>
      </c>
      <c r="C42" s="63">
        <v>2789995000</v>
      </c>
      <c r="D42" s="63">
        <v>3208494000</v>
      </c>
      <c r="E42" s="63">
        <v>3619182000</v>
      </c>
    </row>
    <row r="43" spans="1:5" ht="37.5" x14ac:dyDescent="0.25">
      <c r="A43" s="64" t="s">
        <v>395</v>
      </c>
      <c r="B43" s="66" t="s">
        <v>396</v>
      </c>
      <c r="C43" s="63">
        <v>1084998000</v>
      </c>
      <c r="D43" s="63">
        <v>1247748000</v>
      </c>
      <c r="E43" s="63">
        <v>1407459000</v>
      </c>
    </row>
    <row r="44" spans="1:5" ht="75" x14ac:dyDescent="0.25">
      <c r="A44" s="64" t="s">
        <v>397</v>
      </c>
      <c r="B44" s="66" t="s">
        <v>689</v>
      </c>
      <c r="C44" s="63">
        <v>1084998000</v>
      </c>
      <c r="D44" s="63">
        <v>1247748000</v>
      </c>
      <c r="E44" s="63">
        <v>1407459000</v>
      </c>
    </row>
    <row r="45" spans="1:5" ht="18.75" x14ac:dyDescent="0.25">
      <c r="A45" s="64" t="s">
        <v>673</v>
      </c>
      <c r="B45" s="66" t="s">
        <v>674</v>
      </c>
      <c r="C45" s="63">
        <v>33363000</v>
      </c>
      <c r="D45" s="63">
        <v>34698000</v>
      </c>
      <c r="E45" s="63">
        <v>36086000</v>
      </c>
    </row>
    <row r="46" spans="1:5" ht="18.75" x14ac:dyDescent="0.25">
      <c r="A46" s="64" t="s">
        <v>398</v>
      </c>
      <c r="B46" s="65" t="s">
        <v>399</v>
      </c>
      <c r="C46" s="63">
        <v>4686110200</v>
      </c>
      <c r="D46" s="63">
        <v>4926196400</v>
      </c>
      <c r="E46" s="63">
        <v>5300992000</v>
      </c>
    </row>
    <row r="47" spans="1:5" ht="18.75" x14ac:dyDescent="0.25">
      <c r="A47" s="64" t="s">
        <v>400</v>
      </c>
      <c r="B47" s="65" t="s">
        <v>401</v>
      </c>
      <c r="C47" s="63">
        <v>3480301200</v>
      </c>
      <c r="D47" s="63">
        <v>3683600400</v>
      </c>
      <c r="E47" s="63">
        <v>4020264000</v>
      </c>
    </row>
    <row r="48" spans="1:5" ht="37.5" x14ac:dyDescent="0.25">
      <c r="A48" s="64" t="s">
        <v>402</v>
      </c>
      <c r="B48" s="65" t="s">
        <v>403</v>
      </c>
      <c r="C48" s="63">
        <v>3424747200</v>
      </c>
      <c r="D48" s="63">
        <v>3624890400</v>
      </c>
      <c r="E48" s="63">
        <v>3956162000</v>
      </c>
    </row>
    <row r="49" spans="1:5" ht="37.5" x14ac:dyDescent="0.25">
      <c r="A49" s="64" t="s">
        <v>404</v>
      </c>
      <c r="B49" s="65" t="s">
        <v>405</v>
      </c>
      <c r="C49" s="63">
        <v>55554000</v>
      </c>
      <c r="D49" s="63">
        <v>58710000</v>
      </c>
      <c r="E49" s="63">
        <v>64102000</v>
      </c>
    </row>
    <row r="50" spans="1:5" ht="18.75" x14ac:dyDescent="0.25">
      <c r="A50" s="64" t="s">
        <v>406</v>
      </c>
      <c r="B50" s="65" t="s">
        <v>407</v>
      </c>
      <c r="C50" s="63">
        <v>1166113000</v>
      </c>
      <c r="D50" s="63">
        <v>1202900000</v>
      </c>
      <c r="E50" s="63">
        <v>1241032000</v>
      </c>
    </row>
    <row r="51" spans="1:5" ht="18.75" x14ac:dyDescent="0.25">
      <c r="A51" s="64" t="s">
        <v>408</v>
      </c>
      <c r="B51" s="65" t="s">
        <v>409</v>
      </c>
      <c r="C51" s="63">
        <v>246254000</v>
      </c>
      <c r="D51" s="63">
        <v>260044000</v>
      </c>
      <c r="E51" s="63">
        <v>274606000</v>
      </c>
    </row>
    <row r="52" spans="1:5" ht="18.75" x14ac:dyDescent="0.25">
      <c r="A52" s="64" t="s">
        <v>410</v>
      </c>
      <c r="B52" s="65" t="s">
        <v>411</v>
      </c>
      <c r="C52" s="63">
        <v>919859000</v>
      </c>
      <c r="D52" s="63">
        <v>942856000</v>
      </c>
      <c r="E52" s="63">
        <v>966426000</v>
      </c>
    </row>
    <row r="53" spans="1:5" ht="18.75" x14ac:dyDescent="0.25">
      <c r="A53" s="64" t="s">
        <v>412</v>
      </c>
      <c r="B53" s="65" t="s">
        <v>413</v>
      </c>
      <c r="C53" s="63">
        <v>39696000</v>
      </c>
      <c r="D53" s="63">
        <v>39696000</v>
      </c>
      <c r="E53" s="63">
        <v>39696000</v>
      </c>
    </row>
    <row r="54" spans="1:5" ht="37.5" x14ac:dyDescent="0.25">
      <c r="A54" s="64" t="s">
        <v>414</v>
      </c>
      <c r="B54" s="65" t="s">
        <v>415</v>
      </c>
      <c r="C54" s="63">
        <v>22346000</v>
      </c>
      <c r="D54" s="63">
        <v>23196000</v>
      </c>
      <c r="E54" s="63">
        <v>24172000</v>
      </c>
    </row>
    <row r="55" spans="1:5" ht="18.75" x14ac:dyDescent="0.25">
      <c r="A55" s="64" t="s">
        <v>416</v>
      </c>
      <c r="B55" s="65" t="s">
        <v>417</v>
      </c>
      <c r="C55" s="63">
        <v>21704000</v>
      </c>
      <c r="D55" s="63">
        <v>22554000</v>
      </c>
      <c r="E55" s="63">
        <v>23530000</v>
      </c>
    </row>
    <row r="56" spans="1:5" ht="18.75" x14ac:dyDescent="0.25">
      <c r="A56" s="64" t="s">
        <v>418</v>
      </c>
      <c r="B56" s="65" t="s">
        <v>419</v>
      </c>
      <c r="C56" s="63">
        <v>14846000</v>
      </c>
      <c r="D56" s="63">
        <v>15648000</v>
      </c>
      <c r="E56" s="63">
        <v>16555000</v>
      </c>
    </row>
    <row r="57" spans="1:5" ht="131.25" x14ac:dyDescent="0.25">
      <c r="A57" s="64" t="s">
        <v>420</v>
      </c>
      <c r="B57" s="65" t="s">
        <v>828</v>
      </c>
      <c r="C57" s="63">
        <v>6858000</v>
      </c>
      <c r="D57" s="63">
        <v>6906000</v>
      </c>
      <c r="E57" s="63">
        <v>6975000</v>
      </c>
    </row>
    <row r="58" spans="1:5" ht="37.5" x14ac:dyDescent="0.25">
      <c r="A58" s="64" t="s">
        <v>421</v>
      </c>
      <c r="B58" s="65" t="s">
        <v>422</v>
      </c>
      <c r="C58" s="63">
        <v>642000</v>
      </c>
      <c r="D58" s="63">
        <v>642000</v>
      </c>
      <c r="E58" s="63">
        <v>642000</v>
      </c>
    </row>
    <row r="59" spans="1:5" ht="18.75" x14ac:dyDescent="0.25">
      <c r="A59" s="64" t="s">
        <v>423</v>
      </c>
      <c r="B59" s="65" t="s">
        <v>424</v>
      </c>
      <c r="C59" s="63">
        <v>642000</v>
      </c>
      <c r="D59" s="63">
        <v>642000</v>
      </c>
      <c r="E59" s="63">
        <v>642000</v>
      </c>
    </row>
    <row r="60" spans="1:5" ht="18.75" x14ac:dyDescent="0.25">
      <c r="A60" s="64" t="s">
        <v>425</v>
      </c>
      <c r="B60" s="65" t="s">
        <v>426</v>
      </c>
      <c r="C60" s="63">
        <v>185836000</v>
      </c>
      <c r="D60" s="63">
        <v>191301000</v>
      </c>
      <c r="E60" s="63">
        <v>186375000</v>
      </c>
    </row>
    <row r="61" spans="1:5" ht="75" x14ac:dyDescent="0.25">
      <c r="A61" s="64" t="s">
        <v>427</v>
      </c>
      <c r="B61" s="65" t="s">
        <v>428</v>
      </c>
      <c r="C61" s="63">
        <v>1100000</v>
      </c>
      <c r="D61" s="63">
        <v>906000</v>
      </c>
      <c r="E61" s="63">
        <v>975000</v>
      </c>
    </row>
    <row r="62" spans="1:5" ht="37.5" x14ac:dyDescent="0.25">
      <c r="A62" s="64" t="s">
        <v>429</v>
      </c>
      <c r="B62" s="65" t="s">
        <v>430</v>
      </c>
      <c r="C62" s="63">
        <v>184736000</v>
      </c>
      <c r="D62" s="63">
        <v>190395000</v>
      </c>
      <c r="E62" s="63">
        <v>185400000</v>
      </c>
    </row>
    <row r="63" spans="1:5" ht="93.75" x14ac:dyDescent="0.25">
      <c r="A63" s="64" t="s">
        <v>431</v>
      </c>
      <c r="B63" s="65" t="s">
        <v>432</v>
      </c>
      <c r="C63" s="63">
        <v>2000</v>
      </c>
      <c r="D63" s="63">
        <v>1000</v>
      </c>
      <c r="E63" s="63">
        <v>0</v>
      </c>
    </row>
    <row r="64" spans="1:5" ht="56.25" x14ac:dyDescent="0.25">
      <c r="A64" s="64" t="s">
        <v>433</v>
      </c>
      <c r="B64" s="65" t="s">
        <v>434</v>
      </c>
      <c r="C64" s="63">
        <v>113276000</v>
      </c>
      <c r="D64" s="63">
        <v>113276000</v>
      </c>
      <c r="E64" s="63">
        <v>113276000</v>
      </c>
    </row>
    <row r="65" spans="1:5" ht="56.25" x14ac:dyDescent="0.25">
      <c r="A65" s="64" t="s">
        <v>435</v>
      </c>
      <c r="B65" s="65" t="s">
        <v>436</v>
      </c>
      <c r="C65" s="63">
        <v>41084000</v>
      </c>
      <c r="D65" s="63">
        <v>41184000</v>
      </c>
      <c r="E65" s="63">
        <v>41684000</v>
      </c>
    </row>
    <row r="66" spans="1:5" ht="75" x14ac:dyDescent="0.25">
      <c r="A66" s="64" t="s">
        <v>437</v>
      </c>
      <c r="B66" s="65" t="s">
        <v>438</v>
      </c>
      <c r="C66" s="63">
        <v>41084000</v>
      </c>
      <c r="D66" s="63">
        <v>41184000</v>
      </c>
      <c r="E66" s="63">
        <v>41684000</v>
      </c>
    </row>
    <row r="67" spans="1:5" ht="37.5" x14ac:dyDescent="0.25">
      <c r="A67" s="64" t="s">
        <v>439</v>
      </c>
      <c r="B67" s="65" t="s">
        <v>440</v>
      </c>
      <c r="C67" s="63">
        <v>5700000</v>
      </c>
      <c r="D67" s="63">
        <v>5500000</v>
      </c>
      <c r="E67" s="63">
        <v>5600000</v>
      </c>
    </row>
    <row r="68" spans="1:5" ht="93.75" x14ac:dyDescent="0.25">
      <c r="A68" s="64" t="s">
        <v>441</v>
      </c>
      <c r="B68" s="65" t="s">
        <v>442</v>
      </c>
      <c r="C68" s="63">
        <v>146000</v>
      </c>
      <c r="D68" s="63">
        <v>146000</v>
      </c>
      <c r="E68" s="63">
        <v>146000</v>
      </c>
    </row>
    <row r="69" spans="1:5" ht="37.5" x14ac:dyDescent="0.25">
      <c r="A69" s="64" t="s">
        <v>443</v>
      </c>
      <c r="B69" s="66" t="s">
        <v>444</v>
      </c>
      <c r="C69" s="63">
        <v>20000</v>
      </c>
      <c r="D69" s="63">
        <v>20000</v>
      </c>
      <c r="E69" s="63">
        <v>20000</v>
      </c>
    </row>
    <row r="70" spans="1:5" ht="112.5" x14ac:dyDescent="0.25">
      <c r="A70" s="64" t="s">
        <v>445</v>
      </c>
      <c r="B70" s="66" t="s">
        <v>446</v>
      </c>
      <c r="C70" s="63">
        <v>12000</v>
      </c>
      <c r="D70" s="63">
        <v>16000</v>
      </c>
      <c r="E70" s="63">
        <v>16000</v>
      </c>
    </row>
    <row r="71" spans="1:5" ht="75" x14ac:dyDescent="0.25">
      <c r="A71" s="64" t="s">
        <v>447</v>
      </c>
      <c r="B71" s="65" t="s">
        <v>448</v>
      </c>
      <c r="C71" s="63">
        <v>23150000</v>
      </c>
      <c r="D71" s="63">
        <v>23200000</v>
      </c>
      <c r="E71" s="63">
        <v>23300000</v>
      </c>
    </row>
    <row r="72" spans="1:5" ht="93.75" x14ac:dyDescent="0.25">
      <c r="A72" s="64" t="s">
        <v>449</v>
      </c>
      <c r="B72" s="65" t="s">
        <v>450</v>
      </c>
      <c r="C72" s="63">
        <v>10800000</v>
      </c>
      <c r="D72" s="63">
        <v>10800000</v>
      </c>
      <c r="E72" s="63">
        <v>10800000</v>
      </c>
    </row>
    <row r="73" spans="1:5" ht="206.25" x14ac:dyDescent="0.25">
      <c r="A73" s="64" t="s">
        <v>451</v>
      </c>
      <c r="B73" s="65" t="s">
        <v>452</v>
      </c>
      <c r="C73" s="63">
        <v>12350000</v>
      </c>
      <c r="D73" s="63">
        <v>12400000</v>
      </c>
      <c r="E73" s="63">
        <v>12500000</v>
      </c>
    </row>
    <row r="74" spans="1:5" ht="75" x14ac:dyDescent="0.25">
      <c r="A74" s="64" t="s">
        <v>453</v>
      </c>
      <c r="B74" s="65" t="s">
        <v>454</v>
      </c>
      <c r="C74" s="63">
        <v>202000</v>
      </c>
      <c r="D74" s="63">
        <v>212000</v>
      </c>
      <c r="E74" s="63">
        <v>222000</v>
      </c>
    </row>
    <row r="75" spans="1:5" ht="93.75" x14ac:dyDescent="0.25">
      <c r="A75" s="64" t="s">
        <v>455</v>
      </c>
      <c r="B75" s="65" t="s">
        <v>456</v>
      </c>
      <c r="C75" s="63">
        <v>202000</v>
      </c>
      <c r="D75" s="63">
        <v>212000</v>
      </c>
      <c r="E75" s="63">
        <v>222000</v>
      </c>
    </row>
    <row r="76" spans="1:5" ht="37.5" x14ac:dyDescent="0.25">
      <c r="A76" s="64" t="s">
        <v>614</v>
      </c>
      <c r="B76" s="65" t="s">
        <v>615</v>
      </c>
      <c r="C76" s="63">
        <v>79000</v>
      </c>
      <c r="D76" s="63">
        <v>75000</v>
      </c>
      <c r="E76" s="63">
        <v>71000</v>
      </c>
    </row>
    <row r="77" spans="1:5" ht="37.5" x14ac:dyDescent="0.25">
      <c r="A77" s="64" t="s">
        <v>457</v>
      </c>
      <c r="B77" s="65" t="s">
        <v>458</v>
      </c>
      <c r="C77" s="63">
        <v>30000</v>
      </c>
      <c r="D77" s="63">
        <v>30000</v>
      </c>
      <c r="E77" s="63">
        <v>30000</v>
      </c>
    </row>
    <row r="78" spans="1:5" ht="93.75" x14ac:dyDescent="0.25">
      <c r="A78" s="64" t="s">
        <v>459</v>
      </c>
      <c r="B78" s="65" t="s">
        <v>460</v>
      </c>
      <c r="C78" s="63">
        <v>527000</v>
      </c>
      <c r="D78" s="63">
        <v>527000</v>
      </c>
      <c r="E78" s="63">
        <v>527000</v>
      </c>
    </row>
    <row r="79" spans="1:5" ht="93.75" x14ac:dyDescent="0.25">
      <c r="A79" s="64" t="s">
        <v>461</v>
      </c>
      <c r="B79" s="65" t="s">
        <v>462</v>
      </c>
      <c r="C79" s="63">
        <v>108000</v>
      </c>
      <c r="D79" s="63">
        <v>108000</v>
      </c>
      <c r="E79" s="63">
        <v>108000</v>
      </c>
    </row>
    <row r="80" spans="1:5" ht="75" x14ac:dyDescent="0.25">
      <c r="A80" s="64" t="s">
        <v>463</v>
      </c>
      <c r="B80" s="66" t="s">
        <v>464</v>
      </c>
      <c r="C80" s="63">
        <v>300000</v>
      </c>
      <c r="D80" s="63">
        <v>6000000</v>
      </c>
      <c r="E80" s="63">
        <v>300000</v>
      </c>
    </row>
    <row r="81" spans="1:5" ht="93.75" x14ac:dyDescent="0.25">
      <c r="A81" s="64" t="s">
        <v>773</v>
      </c>
      <c r="B81" s="66" t="s">
        <v>772</v>
      </c>
      <c r="C81" s="63">
        <v>100000</v>
      </c>
      <c r="D81" s="63">
        <v>100000</v>
      </c>
      <c r="E81" s="63">
        <v>100000</v>
      </c>
    </row>
    <row r="82" spans="1:5" ht="37.5" x14ac:dyDescent="0.25">
      <c r="A82" s="64" t="s">
        <v>465</v>
      </c>
      <c r="B82" s="65" t="s">
        <v>466</v>
      </c>
      <c r="C82" s="63">
        <v>250485000</v>
      </c>
      <c r="D82" s="63">
        <v>254499000</v>
      </c>
      <c r="E82" s="63">
        <v>256334000</v>
      </c>
    </row>
    <row r="83" spans="1:5" ht="75" x14ac:dyDescent="0.25">
      <c r="A83" s="64" t="s">
        <v>467</v>
      </c>
      <c r="B83" s="65" t="s">
        <v>468</v>
      </c>
      <c r="C83" s="63">
        <v>14138000</v>
      </c>
      <c r="D83" s="63">
        <v>17572000</v>
      </c>
      <c r="E83" s="63">
        <v>18349000</v>
      </c>
    </row>
    <row r="84" spans="1:5" ht="75" x14ac:dyDescent="0.25">
      <c r="A84" s="64" t="s">
        <v>469</v>
      </c>
      <c r="B84" s="65" t="s">
        <v>470</v>
      </c>
      <c r="C84" s="63">
        <v>14138000</v>
      </c>
      <c r="D84" s="63">
        <v>17572000</v>
      </c>
      <c r="E84" s="63">
        <v>18349000</v>
      </c>
    </row>
    <row r="85" spans="1:5" ht="18.75" x14ac:dyDescent="0.25">
      <c r="A85" s="64" t="s">
        <v>774</v>
      </c>
      <c r="B85" s="65" t="s">
        <v>775</v>
      </c>
      <c r="C85" s="63">
        <v>100000000</v>
      </c>
      <c r="D85" s="63">
        <v>100000000</v>
      </c>
      <c r="E85" s="63">
        <v>100000000</v>
      </c>
    </row>
    <row r="86" spans="1:5" ht="56.25" x14ac:dyDescent="0.25">
      <c r="A86" s="64" t="s">
        <v>776</v>
      </c>
      <c r="B86" s="65" t="s">
        <v>777</v>
      </c>
      <c r="C86" s="63">
        <v>100000000</v>
      </c>
      <c r="D86" s="63">
        <v>100000000</v>
      </c>
      <c r="E86" s="63">
        <v>100000000</v>
      </c>
    </row>
    <row r="87" spans="1:5" ht="56.25" x14ac:dyDescent="0.25">
      <c r="A87" s="64" t="s">
        <v>778</v>
      </c>
      <c r="B87" s="65" t="s">
        <v>779</v>
      </c>
      <c r="C87" s="63">
        <v>100000000</v>
      </c>
      <c r="D87" s="63">
        <v>100000000</v>
      </c>
      <c r="E87" s="63">
        <v>100000000</v>
      </c>
    </row>
    <row r="88" spans="1:5" ht="93.75" x14ac:dyDescent="0.25">
      <c r="A88" s="64" t="s">
        <v>471</v>
      </c>
      <c r="B88" s="65" t="s">
        <v>472</v>
      </c>
      <c r="C88" s="63">
        <v>130271000</v>
      </c>
      <c r="D88" s="63">
        <v>131059000</v>
      </c>
      <c r="E88" s="63">
        <v>132146000</v>
      </c>
    </row>
    <row r="89" spans="1:5" ht="93.75" x14ac:dyDescent="0.25">
      <c r="A89" s="64" t="s">
        <v>473</v>
      </c>
      <c r="B89" s="65" t="s">
        <v>474</v>
      </c>
      <c r="C89" s="63">
        <v>103056000</v>
      </c>
      <c r="D89" s="63">
        <v>103056000</v>
      </c>
      <c r="E89" s="63">
        <v>103056000</v>
      </c>
    </row>
    <row r="90" spans="1:5" ht="93.75" x14ac:dyDescent="0.25">
      <c r="A90" s="64" t="s">
        <v>475</v>
      </c>
      <c r="B90" s="65" t="s">
        <v>702</v>
      </c>
      <c r="C90" s="63">
        <v>103056000</v>
      </c>
      <c r="D90" s="63">
        <v>103056000</v>
      </c>
      <c r="E90" s="63">
        <v>103056000</v>
      </c>
    </row>
    <row r="91" spans="1:5" ht="93.75" x14ac:dyDescent="0.25">
      <c r="A91" s="64" t="s">
        <v>476</v>
      </c>
      <c r="B91" s="65" t="s">
        <v>703</v>
      </c>
      <c r="C91" s="63">
        <v>5741000</v>
      </c>
      <c r="D91" s="63">
        <v>5670000</v>
      </c>
      <c r="E91" s="63">
        <v>5864000</v>
      </c>
    </row>
    <row r="92" spans="1:5" ht="93.75" x14ac:dyDescent="0.25">
      <c r="A92" s="64" t="s">
        <v>704</v>
      </c>
      <c r="B92" s="65" t="s">
        <v>477</v>
      </c>
      <c r="C92" s="63">
        <v>5741000</v>
      </c>
      <c r="D92" s="63">
        <v>5670000</v>
      </c>
      <c r="E92" s="63">
        <v>5864000</v>
      </c>
    </row>
    <row r="93" spans="1:5" ht="37.5" x14ac:dyDescent="0.25">
      <c r="A93" s="64" t="s">
        <v>478</v>
      </c>
      <c r="B93" s="65" t="s">
        <v>479</v>
      </c>
      <c r="C93" s="63">
        <v>21474000</v>
      </c>
      <c r="D93" s="63">
        <v>22333000</v>
      </c>
      <c r="E93" s="63">
        <v>23226000</v>
      </c>
    </row>
    <row r="94" spans="1:5" ht="37.5" x14ac:dyDescent="0.25">
      <c r="A94" s="64" t="s">
        <v>480</v>
      </c>
      <c r="B94" s="65" t="s">
        <v>481</v>
      </c>
      <c r="C94" s="63">
        <v>21474000</v>
      </c>
      <c r="D94" s="63">
        <v>22333000</v>
      </c>
      <c r="E94" s="63">
        <v>23226000</v>
      </c>
    </row>
    <row r="95" spans="1:5" ht="18.75" x14ac:dyDescent="0.25">
      <c r="A95" s="64" t="s">
        <v>482</v>
      </c>
      <c r="B95" s="65" t="s">
        <v>483</v>
      </c>
      <c r="C95" s="63">
        <v>5220000</v>
      </c>
      <c r="D95" s="63">
        <v>5394000</v>
      </c>
      <c r="E95" s="63">
        <v>5507000</v>
      </c>
    </row>
    <row r="96" spans="1:5" ht="56.25" x14ac:dyDescent="0.25">
      <c r="A96" s="64" t="s">
        <v>484</v>
      </c>
      <c r="B96" s="65" t="s">
        <v>485</v>
      </c>
      <c r="C96" s="63">
        <v>5220000</v>
      </c>
      <c r="D96" s="63">
        <v>5394000</v>
      </c>
      <c r="E96" s="63">
        <v>5507000</v>
      </c>
    </row>
    <row r="97" spans="1:5" ht="56.25" x14ac:dyDescent="0.25">
      <c r="A97" s="64" t="s">
        <v>486</v>
      </c>
      <c r="B97" s="65" t="s">
        <v>487</v>
      </c>
      <c r="C97" s="63">
        <v>5220000</v>
      </c>
      <c r="D97" s="63">
        <v>5394000</v>
      </c>
      <c r="E97" s="63">
        <v>5507000</v>
      </c>
    </row>
    <row r="98" spans="1:5" ht="93.75" x14ac:dyDescent="0.25">
      <c r="A98" s="64" t="s">
        <v>488</v>
      </c>
      <c r="B98" s="65" t="s">
        <v>489</v>
      </c>
      <c r="C98" s="63">
        <v>856000</v>
      </c>
      <c r="D98" s="63">
        <v>474000</v>
      </c>
      <c r="E98" s="63">
        <v>332000</v>
      </c>
    </row>
    <row r="99" spans="1:5" ht="93.75" x14ac:dyDescent="0.25">
      <c r="A99" s="64" t="s">
        <v>490</v>
      </c>
      <c r="B99" s="65" t="s">
        <v>491</v>
      </c>
      <c r="C99" s="63">
        <v>856000</v>
      </c>
      <c r="D99" s="63">
        <v>474000</v>
      </c>
      <c r="E99" s="63">
        <v>332000</v>
      </c>
    </row>
    <row r="100" spans="1:5" ht="93.75" x14ac:dyDescent="0.25">
      <c r="A100" s="64" t="s">
        <v>492</v>
      </c>
      <c r="B100" s="65" t="s">
        <v>493</v>
      </c>
      <c r="C100" s="63">
        <v>856000</v>
      </c>
      <c r="D100" s="63">
        <v>474000</v>
      </c>
      <c r="E100" s="63">
        <v>332000</v>
      </c>
    </row>
    <row r="101" spans="1:5" ht="18.75" x14ac:dyDescent="0.25">
      <c r="A101" s="64" t="s">
        <v>494</v>
      </c>
      <c r="B101" s="65" t="s">
        <v>495</v>
      </c>
      <c r="C101" s="63">
        <v>347503000</v>
      </c>
      <c r="D101" s="63">
        <v>356703000</v>
      </c>
      <c r="E101" s="63">
        <v>363047000</v>
      </c>
    </row>
    <row r="102" spans="1:5" ht="18.75" x14ac:dyDescent="0.25">
      <c r="A102" s="64" t="s">
        <v>496</v>
      </c>
      <c r="B102" s="65" t="s">
        <v>497</v>
      </c>
      <c r="C102" s="63">
        <v>11892000</v>
      </c>
      <c r="D102" s="63">
        <v>11892000</v>
      </c>
      <c r="E102" s="63">
        <v>11892000</v>
      </c>
    </row>
    <row r="103" spans="1:5" ht="37.5" x14ac:dyDescent="0.25">
      <c r="A103" s="64" t="s">
        <v>498</v>
      </c>
      <c r="B103" s="65" t="s">
        <v>499</v>
      </c>
      <c r="C103" s="63">
        <v>880000</v>
      </c>
      <c r="D103" s="63">
        <v>880000</v>
      </c>
      <c r="E103" s="63">
        <v>880000</v>
      </c>
    </row>
    <row r="104" spans="1:5" ht="18.75" x14ac:dyDescent="0.25">
      <c r="A104" s="64" t="s">
        <v>500</v>
      </c>
      <c r="B104" s="65" t="s">
        <v>501</v>
      </c>
      <c r="C104" s="63">
        <v>2450000</v>
      </c>
      <c r="D104" s="63">
        <v>2450000</v>
      </c>
      <c r="E104" s="63">
        <v>2450000</v>
      </c>
    </row>
    <row r="105" spans="1:5" ht="18.75" x14ac:dyDescent="0.25">
      <c r="A105" s="64" t="s">
        <v>502</v>
      </c>
      <c r="B105" s="65" t="s">
        <v>586</v>
      </c>
      <c r="C105" s="63">
        <v>8562000</v>
      </c>
      <c r="D105" s="63">
        <v>8562000</v>
      </c>
      <c r="E105" s="63">
        <v>8562000</v>
      </c>
    </row>
    <row r="106" spans="1:5" ht="18.75" x14ac:dyDescent="0.25">
      <c r="A106" s="64" t="s">
        <v>503</v>
      </c>
      <c r="B106" s="65" t="s">
        <v>587</v>
      </c>
      <c r="C106" s="63">
        <v>3532000</v>
      </c>
      <c r="D106" s="63">
        <v>3532000</v>
      </c>
      <c r="E106" s="63">
        <v>3532000</v>
      </c>
    </row>
    <row r="107" spans="1:5" ht="18.75" x14ac:dyDescent="0.25">
      <c r="A107" s="64" t="s">
        <v>616</v>
      </c>
      <c r="B107" s="65" t="s">
        <v>617</v>
      </c>
      <c r="C107" s="63">
        <v>5030000</v>
      </c>
      <c r="D107" s="63">
        <v>5030000</v>
      </c>
      <c r="E107" s="63">
        <v>5030000</v>
      </c>
    </row>
    <row r="108" spans="1:5" ht="18.75" x14ac:dyDescent="0.25">
      <c r="A108" s="64" t="s">
        <v>504</v>
      </c>
      <c r="B108" s="65" t="s">
        <v>505</v>
      </c>
      <c r="C108" s="63">
        <v>5409000</v>
      </c>
      <c r="D108" s="63">
        <v>5409000</v>
      </c>
      <c r="E108" s="63">
        <v>5409000</v>
      </c>
    </row>
    <row r="109" spans="1:5" ht="56.25" x14ac:dyDescent="0.25">
      <c r="A109" s="64" t="s">
        <v>506</v>
      </c>
      <c r="B109" s="65" t="s">
        <v>507</v>
      </c>
      <c r="C109" s="63">
        <v>5009000</v>
      </c>
      <c r="D109" s="63">
        <v>5009000</v>
      </c>
      <c r="E109" s="63">
        <v>5009000</v>
      </c>
    </row>
    <row r="110" spans="1:5" ht="75" x14ac:dyDescent="0.25">
      <c r="A110" s="64" t="s">
        <v>508</v>
      </c>
      <c r="B110" s="65" t="s">
        <v>509</v>
      </c>
      <c r="C110" s="63">
        <v>5000000</v>
      </c>
      <c r="D110" s="63">
        <v>5000000</v>
      </c>
      <c r="E110" s="63">
        <v>5000000</v>
      </c>
    </row>
    <row r="111" spans="1:5" ht="37.5" x14ac:dyDescent="0.25">
      <c r="A111" s="64" t="s">
        <v>510</v>
      </c>
      <c r="B111" s="65" t="s">
        <v>511</v>
      </c>
      <c r="C111" s="63">
        <v>9000</v>
      </c>
      <c r="D111" s="63">
        <v>9000</v>
      </c>
      <c r="E111" s="63">
        <v>9000</v>
      </c>
    </row>
    <row r="112" spans="1:5" ht="56.25" x14ac:dyDescent="0.25">
      <c r="A112" s="64" t="s">
        <v>512</v>
      </c>
      <c r="B112" s="65" t="s">
        <v>705</v>
      </c>
      <c r="C112" s="63">
        <v>400000</v>
      </c>
      <c r="D112" s="63">
        <v>400000</v>
      </c>
      <c r="E112" s="63">
        <v>400000</v>
      </c>
    </row>
    <row r="113" spans="1:5" ht="131.25" x14ac:dyDescent="0.25">
      <c r="A113" s="64" t="s">
        <v>513</v>
      </c>
      <c r="B113" s="65" t="s">
        <v>692</v>
      </c>
      <c r="C113" s="63">
        <v>400000</v>
      </c>
      <c r="D113" s="63">
        <v>400000</v>
      </c>
      <c r="E113" s="63">
        <v>400000</v>
      </c>
    </row>
    <row r="114" spans="1:5" ht="18.75" x14ac:dyDescent="0.25">
      <c r="A114" s="64" t="s">
        <v>514</v>
      </c>
      <c r="B114" s="65" t="s">
        <v>515</v>
      </c>
      <c r="C114" s="63">
        <v>330202000</v>
      </c>
      <c r="D114" s="63">
        <v>339402000</v>
      </c>
      <c r="E114" s="63">
        <v>345746000</v>
      </c>
    </row>
    <row r="115" spans="1:5" ht="18.75" x14ac:dyDescent="0.25">
      <c r="A115" s="64" t="s">
        <v>516</v>
      </c>
      <c r="B115" s="65" t="s">
        <v>517</v>
      </c>
      <c r="C115" s="63">
        <v>330202000</v>
      </c>
      <c r="D115" s="63">
        <v>339402000</v>
      </c>
      <c r="E115" s="63">
        <v>345746000</v>
      </c>
    </row>
    <row r="116" spans="1:5" ht="56.25" x14ac:dyDescent="0.25">
      <c r="A116" s="64" t="s">
        <v>518</v>
      </c>
      <c r="B116" s="65" t="s">
        <v>706</v>
      </c>
      <c r="C116" s="63">
        <v>1444000</v>
      </c>
      <c r="D116" s="63">
        <v>1500000</v>
      </c>
      <c r="E116" s="63">
        <v>1500000</v>
      </c>
    </row>
    <row r="117" spans="1:5" ht="37.5" x14ac:dyDescent="0.25">
      <c r="A117" s="64" t="s">
        <v>519</v>
      </c>
      <c r="B117" s="65" t="s">
        <v>520</v>
      </c>
      <c r="C117" s="63">
        <v>312252000</v>
      </c>
      <c r="D117" s="63">
        <v>321396000</v>
      </c>
      <c r="E117" s="63">
        <v>327740000</v>
      </c>
    </row>
    <row r="118" spans="1:5" ht="56.25" x14ac:dyDescent="0.25">
      <c r="A118" s="64" t="s">
        <v>521</v>
      </c>
      <c r="B118" s="65" t="s">
        <v>522</v>
      </c>
      <c r="C118" s="63">
        <v>16506000</v>
      </c>
      <c r="D118" s="63">
        <v>16506000</v>
      </c>
      <c r="E118" s="63">
        <v>16506000</v>
      </c>
    </row>
    <row r="119" spans="1:5" ht="37.5" x14ac:dyDescent="0.25">
      <c r="A119" s="64" t="s">
        <v>523</v>
      </c>
      <c r="B119" s="65" t="s">
        <v>524</v>
      </c>
      <c r="C119" s="63">
        <v>53707000</v>
      </c>
      <c r="D119" s="63">
        <v>54028000</v>
      </c>
      <c r="E119" s="63">
        <v>54348000</v>
      </c>
    </row>
    <row r="120" spans="1:5" ht="18.75" x14ac:dyDescent="0.25">
      <c r="A120" s="64" t="s">
        <v>525</v>
      </c>
      <c r="B120" s="65" t="s">
        <v>526</v>
      </c>
      <c r="C120" s="63">
        <v>11595000</v>
      </c>
      <c r="D120" s="63">
        <v>11759000</v>
      </c>
      <c r="E120" s="63">
        <v>11917000</v>
      </c>
    </row>
    <row r="121" spans="1:5" ht="56.25" x14ac:dyDescent="0.25">
      <c r="A121" s="64" t="s">
        <v>527</v>
      </c>
      <c r="B121" s="65" t="s">
        <v>528</v>
      </c>
      <c r="C121" s="63">
        <v>5000</v>
      </c>
      <c r="D121" s="63">
        <v>3000</v>
      </c>
      <c r="E121" s="63">
        <v>2000</v>
      </c>
    </row>
    <row r="122" spans="1:5" ht="37.5" x14ac:dyDescent="0.25">
      <c r="A122" s="64" t="s">
        <v>529</v>
      </c>
      <c r="B122" s="65" t="s">
        <v>530</v>
      </c>
      <c r="C122" s="63">
        <v>352000</v>
      </c>
      <c r="D122" s="63">
        <v>352000</v>
      </c>
      <c r="E122" s="63">
        <v>352000</v>
      </c>
    </row>
    <row r="123" spans="1:5" ht="37.5" x14ac:dyDescent="0.25">
      <c r="A123" s="64" t="s">
        <v>675</v>
      </c>
      <c r="B123" s="65" t="s">
        <v>676</v>
      </c>
      <c r="C123" s="63">
        <v>1000</v>
      </c>
      <c r="D123" s="63">
        <v>1000</v>
      </c>
      <c r="E123" s="63">
        <v>1000</v>
      </c>
    </row>
    <row r="124" spans="1:5" ht="37.5" x14ac:dyDescent="0.25">
      <c r="A124" s="64" t="s">
        <v>531</v>
      </c>
      <c r="B124" s="65" t="s">
        <v>532</v>
      </c>
      <c r="C124" s="63">
        <v>85000</v>
      </c>
      <c r="D124" s="63">
        <v>91000</v>
      </c>
      <c r="E124" s="63">
        <v>82000</v>
      </c>
    </row>
    <row r="125" spans="1:5" ht="93.75" x14ac:dyDescent="0.25">
      <c r="A125" s="64" t="s">
        <v>533</v>
      </c>
      <c r="B125" s="65" t="s">
        <v>534</v>
      </c>
      <c r="C125" s="63">
        <v>85000</v>
      </c>
      <c r="D125" s="63">
        <v>91000</v>
      </c>
      <c r="E125" s="63">
        <v>82000</v>
      </c>
    </row>
    <row r="126" spans="1:5" ht="18.75" x14ac:dyDescent="0.25">
      <c r="A126" s="64" t="s">
        <v>535</v>
      </c>
      <c r="B126" s="65" t="s">
        <v>536</v>
      </c>
      <c r="C126" s="63">
        <v>11152000</v>
      </c>
      <c r="D126" s="63">
        <v>11312000</v>
      </c>
      <c r="E126" s="63">
        <v>11480000</v>
      </c>
    </row>
    <row r="127" spans="1:5" ht="37.5" x14ac:dyDescent="0.25">
      <c r="A127" s="64" t="s">
        <v>537</v>
      </c>
      <c r="B127" s="65" t="s">
        <v>538</v>
      </c>
      <c r="C127" s="63">
        <v>11152000</v>
      </c>
      <c r="D127" s="63">
        <v>11312000</v>
      </c>
      <c r="E127" s="63">
        <v>11480000</v>
      </c>
    </row>
    <row r="128" spans="1:5" ht="18.75" x14ac:dyDescent="0.25">
      <c r="A128" s="64" t="s">
        <v>539</v>
      </c>
      <c r="B128" s="65" t="s">
        <v>540</v>
      </c>
      <c r="C128" s="63">
        <v>42112000</v>
      </c>
      <c r="D128" s="63">
        <v>42269000</v>
      </c>
      <c r="E128" s="63">
        <v>42431000</v>
      </c>
    </row>
    <row r="129" spans="1:5" ht="37.5" x14ac:dyDescent="0.25">
      <c r="A129" s="64" t="s">
        <v>618</v>
      </c>
      <c r="B129" s="65" t="s">
        <v>619</v>
      </c>
      <c r="C129" s="63">
        <v>5272000</v>
      </c>
      <c r="D129" s="63">
        <v>5419000</v>
      </c>
      <c r="E129" s="63">
        <v>5572000</v>
      </c>
    </row>
    <row r="130" spans="1:5" ht="37.5" x14ac:dyDescent="0.25">
      <c r="A130" s="64" t="s">
        <v>620</v>
      </c>
      <c r="B130" s="65" t="s">
        <v>621</v>
      </c>
      <c r="C130" s="63">
        <v>5272000</v>
      </c>
      <c r="D130" s="63">
        <v>5419000</v>
      </c>
      <c r="E130" s="63">
        <v>5572000</v>
      </c>
    </row>
    <row r="131" spans="1:5" ht="18.75" x14ac:dyDescent="0.25">
      <c r="A131" s="64" t="s">
        <v>541</v>
      </c>
      <c r="B131" s="65" t="s">
        <v>542</v>
      </c>
      <c r="C131" s="63">
        <v>36840000</v>
      </c>
      <c r="D131" s="63">
        <v>36850000</v>
      </c>
      <c r="E131" s="63">
        <v>36859000</v>
      </c>
    </row>
    <row r="132" spans="1:5" ht="37.5" x14ac:dyDescent="0.25">
      <c r="A132" s="64" t="s">
        <v>543</v>
      </c>
      <c r="B132" s="65" t="s">
        <v>544</v>
      </c>
      <c r="C132" s="63">
        <v>36840000</v>
      </c>
      <c r="D132" s="63">
        <v>36850000</v>
      </c>
      <c r="E132" s="63">
        <v>36859000</v>
      </c>
    </row>
    <row r="133" spans="1:5" ht="37.5" x14ac:dyDescent="0.25">
      <c r="A133" s="64" t="s">
        <v>545</v>
      </c>
      <c r="B133" s="65" t="s">
        <v>546</v>
      </c>
      <c r="C133" s="63">
        <v>6424000</v>
      </c>
      <c r="D133" s="63">
        <v>6417000</v>
      </c>
      <c r="E133" s="63">
        <v>6411000</v>
      </c>
    </row>
    <row r="134" spans="1:5" ht="93.75" x14ac:dyDescent="0.25">
      <c r="A134" s="64" t="s">
        <v>547</v>
      </c>
      <c r="B134" s="65" t="s">
        <v>548</v>
      </c>
      <c r="C134" s="63">
        <v>424000</v>
      </c>
      <c r="D134" s="63">
        <v>417000</v>
      </c>
      <c r="E134" s="63">
        <v>411000</v>
      </c>
    </row>
    <row r="135" spans="1:5" ht="112.5" x14ac:dyDescent="0.25">
      <c r="A135" s="64" t="s">
        <v>549</v>
      </c>
      <c r="B135" s="65" t="s">
        <v>550</v>
      </c>
      <c r="C135" s="63">
        <v>100000</v>
      </c>
      <c r="D135" s="63">
        <v>100000</v>
      </c>
      <c r="E135" s="63">
        <v>100000</v>
      </c>
    </row>
    <row r="136" spans="1:5" ht="112.5" x14ac:dyDescent="0.25">
      <c r="A136" s="64" t="s">
        <v>551</v>
      </c>
      <c r="B136" s="65" t="s">
        <v>552</v>
      </c>
      <c r="C136" s="63">
        <v>100000</v>
      </c>
      <c r="D136" s="63">
        <v>100000</v>
      </c>
      <c r="E136" s="63">
        <v>100000</v>
      </c>
    </row>
    <row r="137" spans="1:5" ht="150" x14ac:dyDescent="0.25">
      <c r="A137" s="64" t="s">
        <v>780</v>
      </c>
      <c r="B137" s="65" t="s">
        <v>781</v>
      </c>
      <c r="C137" s="63">
        <v>324000</v>
      </c>
      <c r="D137" s="63">
        <v>317000</v>
      </c>
      <c r="E137" s="63">
        <v>311000</v>
      </c>
    </row>
    <row r="138" spans="1:5" ht="112.5" x14ac:dyDescent="0.25">
      <c r="A138" s="64" t="s">
        <v>782</v>
      </c>
      <c r="B138" s="65" t="s">
        <v>783</v>
      </c>
      <c r="C138" s="63">
        <v>324000</v>
      </c>
      <c r="D138" s="63">
        <v>317000</v>
      </c>
      <c r="E138" s="63">
        <v>311000</v>
      </c>
    </row>
    <row r="139" spans="1:5" ht="37.5" x14ac:dyDescent="0.25">
      <c r="A139" s="64" t="s">
        <v>553</v>
      </c>
      <c r="B139" s="65" t="s">
        <v>554</v>
      </c>
      <c r="C139" s="63">
        <v>6000000</v>
      </c>
      <c r="D139" s="63">
        <v>6000000</v>
      </c>
      <c r="E139" s="63">
        <v>6000000</v>
      </c>
    </row>
    <row r="140" spans="1:5" ht="56.25" x14ac:dyDescent="0.25">
      <c r="A140" s="64" t="s">
        <v>555</v>
      </c>
      <c r="B140" s="65" t="s">
        <v>556</v>
      </c>
      <c r="C140" s="63">
        <v>6000000</v>
      </c>
      <c r="D140" s="63">
        <v>6000000</v>
      </c>
      <c r="E140" s="63">
        <v>6000000</v>
      </c>
    </row>
    <row r="141" spans="1:5" ht="75" x14ac:dyDescent="0.25">
      <c r="A141" s="64" t="s">
        <v>557</v>
      </c>
      <c r="B141" s="65" t="s">
        <v>558</v>
      </c>
      <c r="C141" s="63">
        <v>6000000</v>
      </c>
      <c r="D141" s="63">
        <v>6000000</v>
      </c>
      <c r="E141" s="63">
        <v>6000000</v>
      </c>
    </row>
    <row r="142" spans="1:5" ht="18.75" x14ac:dyDescent="0.25">
      <c r="A142" s="64" t="s">
        <v>559</v>
      </c>
      <c r="B142" s="65" t="s">
        <v>560</v>
      </c>
      <c r="C142" s="63">
        <v>450000</v>
      </c>
      <c r="D142" s="63">
        <v>450000</v>
      </c>
      <c r="E142" s="63">
        <v>450000</v>
      </c>
    </row>
    <row r="143" spans="1:5" ht="37.5" x14ac:dyDescent="0.25">
      <c r="A143" s="64" t="s">
        <v>561</v>
      </c>
      <c r="B143" s="65" t="s">
        <v>562</v>
      </c>
      <c r="C143" s="63">
        <v>450000</v>
      </c>
      <c r="D143" s="63">
        <v>450000</v>
      </c>
      <c r="E143" s="63">
        <v>450000</v>
      </c>
    </row>
    <row r="144" spans="1:5" ht="56.25" x14ac:dyDescent="0.25">
      <c r="A144" s="64" t="s">
        <v>563</v>
      </c>
      <c r="B144" s="65" t="s">
        <v>564</v>
      </c>
      <c r="C144" s="63">
        <v>450000</v>
      </c>
      <c r="D144" s="63">
        <v>450000</v>
      </c>
      <c r="E144" s="63">
        <v>450000</v>
      </c>
    </row>
    <row r="145" spans="1:5" ht="18.75" x14ac:dyDescent="0.25">
      <c r="A145" s="64" t="s">
        <v>565</v>
      </c>
      <c r="B145" s="65" t="s">
        <v>566</v>
      </c>
      <c r="C145" s="63">
        <v>402885000</v>
      </c>
      <c r="D145" s="63">
        <v>399719000</v>
      </c>
      <c r="E145" s="63">
        <v>399696000</v>
      </c>
    </row>
    <row r="146" spans="1:5" ht="37.5" x14ac:dyDescent="0.25">
      <c r="A146" s="64" t="s">
        <v>651</v>
      </c>
      <c r="B146" s="65" t="s">
        <v>652</v>
      </c>
      <c r="C146" s="63">
        <v>381772000</v>
      </c>
      <c r="D146" s="63">
        <v>381764000</v>
      </c>
      <c r="E146" s="63">
        <v>381714000</v>
      </c>
    </row>
    <row r="147" spans="1:5" ht="56.25" x14ac:dyDescent="0.25">
      <c r="A147" s="64" t="s">
        <v>653</v>
      </c>
      <c r="B147" s="65" t="s">
        <v>707</v>
      </c>
      <c r="C147" s="63">
        <v>3058000</v>
      </c>
      <c r="D147" s="63">
        <v>3058000</v>
      </c>
      <c r="E147" s="63">
        <v>3058000</v>
      </c>
    </row>
    <row r="148" spans="1:5" ht="112.5" x14ac:dyDescent="0.25">
      <c r="A148" s="64" t="s">
        <v>622</v>
      </c>
      <c r="B148" s="65" t="s">
        <v>708</v>
      </c>
      <c r="C148" s="63">
        <v>3058000</v>
      </c>
      <c r="D148" s="63">
        <v>3058000</v>
      </c>
      <c r="E148" s="63">
        <v>3058000</v>
      </c>
    </row>
    <row r="149" spans="1:5" ht="75" x14ac:dyDescent="0.25">
      <c r="A149" s="64" t="s">
        <v>654</v>
      </c>
      <c r="B149" s="65" t="s">
        <v>709</v>
      </c>
      <c r="C149" s="63">
        <v>2944000</v>
      </c>
      <c r="D149" s="63">
        <v>2936000</v>
      </c>
      <c r="E149" s="63">
        <v>2886000</v>
      </c>
    </row>
    <row r="150" spans="1:5" ht="112.5" x14ac:dyDescent="0.25">
      <c r="A150" s="64" t="s">
        <v>628</v>
      </c>
      <c r="B150" s="65" t="s">
        <v>710</v>
      </c>
      <c r="C150" s="63">
        <v>2944000</v>
      </c>
      <c r="D150" s="63">
        <v>2936000</v>
      </c>
      <c r="E150" s="63">
        <v>2886000</v>
      </c>
    </row>
    <row r="151" spans="1:5" ht="75" x14ac:dyDescent="0.25">
      <c r="A151" s="64" t="s">
        <v>655</v>
      </c>
      <c r="B151" s="65" t="s">
        <v>711</v>
      </c>
      <c r="C151" s="63">
        <v>1005000</v>
      </c>
      <c r="D151" s="63">
        <v>1005000</v>
      </c>
      <c r="E151" s="63">
        <v>1005000</v>
      </c>
    </row>
    <row r="152" spans="1:5" ht="112.5" x14ac:dyDescent="0.25">
      <c r="A152" s="64" t="s">
        <v>623</v>
      </c>
      <c r="B152" s="65" t="s">
        <v>712</v>
      </c>
      <c r="C152" s="63">
        <v>1005000</v>
      </c>
      <c r="D152" s="63">
        <v>1005000</v>
      </c>
      <c r="E152" s="63">
        <v>1005000</v>
      </c>
    </row>
    <row r="153" spans="1:5" ht="56.25" x14ac:dyDescent="0.25">
      <c r="A153" s="64" t="s">
        <v>656</v>
      </c>
      <c r="B153" s="65" t="s">
        <v>713</v>
      </c>
      <c r="C153" s="63">
        <v>30000</v>
      </c>
      <c r="D153" s="63">
        <v>30000</v>
      </c>
      <c r="E153" s="63">
        <v>30000</v>
      </c>
    </row>
    <row r="154" spans="1:5" ht="112.5" x14ac:dyDescent="0.25">
      <c r="A154" s="64" t="s">
        <v>624</v>
      </c>
      <c r="B154" s="65" t="s">
        <v>714</v>
      </c>
      <c r="C154" s="63">
        <v>30000</v>
      </c>
      <c r="D154" s="63">
        <v>30000</v>
      </c>
      <c r="E154" s="63">
        <v>30000</v>
      </c>
    </row>
    <row r="155" spans="1:5" ht="56.25" x14ac:dyDescent="0.25">
      <c r="A155" s="64" t="s">
        <v>657</v>
      </c>
      <c r="B155" s="65" t="s">
        <v>715</v>
      </c>
      <c r="C155" s="63">
        <v>373775000</v>
      </c>
      <c r="D155" s="63">
        <v>373775000</v>
      </c>
      <c r="E155" s="63">
        <v>373775000</v>
      </c>
    </row>
    <row r="156" spans="1:5" ht="93.75" x14ac:dyDescent="0.25">
      <c r="A156" s="64" t="s">
        <v>625</v>
      </c>
      <c r="B156" s="65" t="s">
        <v>716</v>
      </c>
      <c r="C156" s="63">
        <v>312975000</v>
      </c>
      <c r="D156" s="63">
        <v>312975000</v>
      </c>
      <c r="E156" s="63">
        <v>312975000</v>
      </c>
    </row>
    <row r="157" spans="1:5" ht="93.75" x14ac:dyDescent="0.25">
      <c r="A157" s="64" t="s">
        <v>677</v>
      </c>
      <c r="B157" s="65" t="s">
        <v>678</v>
      </c>
      <c r="C157" s="63">
        <v>60800000</v>
      </c>
      <c r="D157" s="63">
        <v>60800000</v>
      </c>
      <c r="E157" s="63">
        <v>60800000</v>
      </c>
    </row>
    <row r="158" spans="1:5" ht="75" x14ac:dyDescent="0.25">
      <c r="A158" s="64" t="s">
        <v>658</v>
      </c>
      <c r="B158" s="65" t="s">
        <v>717</v>
      </c>
      <c r="C158" s="63">
        <v>100000</v>
      </c>
      <c r="D158" s="63">
        <v>100000</v>
      </c>
      <c r="E158" s="63">
        <v>100000</v>
      </c>
    </row>
    <row r="159" spans="1:5" ht="131.25" x14ac:dyDescent="0.25">
      <c r="A159" s="64" t="s">
        <v>626</v>
      </c>
      <c r="B159" s="65" t="s">
        <v>718</v>
      </c>
      <c r="C159" s="63">
        <v>100000</v>
      </c>
      <c r="D159" s="63">
        <v>100000</v>
      </c>
      <c r="E159" s="63">
        <v>100000</v>
      </c>
    </row>
    <row r="160" spans="1:5" ht="56.25" x14ac:dyDescent="0.25">
      <c r="A160" s="64" t="s">
        <v>659</v>
      </c>
      <c r="B160" s="65" t="s">
        <v>719</v>
      </c>
      <c r="C160" s="63">
        <v>660000</v>
      </c>
      <c r="D160" s="63">
        <v>660000</v>
      </c>
      <c r="E160" s="63">
        <v>660000</v>
      </c>
    </row>
    <row r="161" spans="1:5" ht="112.5" x14ac:dyDescent="0.25">
      <c r="A161" s="64" t="s">
        <v>627</v>
      </c>
      <c r="B161" s="65" t="s">
        <v>720</v>
      </c>
      <c r="C161" s="63">
        <v>660000</v>
      </c>
      <c r="D161" s="63">
        <v>660000</v>
      </c>
      <c r="E161" s="63">
        <v>660000</v>
      </c>
    </row>
    <row r="162" spans="1:5" ht="75" x14ac:dyDescent="0.25">
      <c r="A162" s="64" t="s">
        <v>784</v>
      </c>
      <c r="B162" s="65" t="s">
        <v>785</v>
      </c>
      <c r="C162" s="63">
        <v>200000</v>
      </c>
      <c r="D162" s="63">
        <v>200000</v>
      </c>
      <c r="E162" s="63">
        <v>200000</v>
      </c>
    </row>
    <row r="163" spans="1:5" ht="168.75" x14ac:dyDescent="0.25">
      <c r="A163" s="64" t="s">
        <v>787</v>
      </c>
      <c r="B163" s="65" t="s">
        <v>786</v>
      </c>
      <c r="C163" s="63">
        <v>200000</v>
      </c>
      <c r="D163" s="63">
        <v>200000</v>
      </c>
      <c r="E163" s="63">
        <v>200000</v>
      </c>
    </row>
    <row r="164" spans="1:5" ht="131.25" x14ac:dyDescent="0.25">
      <c r="A164" s="64" t="s">
        <v>679</v>
      </c>
      <c r="B164" s="65" t="s">
        <v>837</v>
      </c>
      <c r="C164" s="63">
        <v>360000</v>
      </c>
      <c r="D164" s="63">
        <v>360000</v>
      </c>
      <c r="E164" s="63">
        <v>360000</v>
      </c>
    </row>
    <row r="165" spans="1:5" ht="168.75" x14ac:dyDescent="0.25">
      <c r="A165" s="64" t="s">
        <v>680</v>
      </c>
      <c r="B165" s="65" t="s">
        <v>838</v>
      </c>
      <c r="C165" s="63">
        <v>360000</v>
      </c>
      <c r="D165" s="63">
        <v>360000</v>
      </c>
      <c r="E165" s="63">
        <v>360000</v>
      </c>
    </row>
    <row r="166" spans="1:5" ht="37.5" x14ac:dyDescent="0.25">
      <c r="A166" s="64" t="s">
        <v>729</v>
      </c>
      <c r="B166" s="65" t="s">
        <v>681</v>
      </c>
      <c r="C166" s="63">
        <v>10000</v>
      </c>
      <c r="D166" s="63">
        <v>10000</v>
      </c>
      <c r="E166" s="63">
        <v>10000</v>
      </c>
    </row>
    <row r="167" spans="1:5" ht="75" x14ac:dyDescent="0.25">
      <c r="A167" s="64" t="s">
        <v>728</v>
      </c>
      <c r="B167" s="65" t="s">
        <v>683</v>
      </c>
      <c r="C167" s="63">
        <v>10000</v>
      </c>
      <c r="D167" s="63">
        <v>10000</v>
      </c>
      <c r="E167" s="63">
        <v>10000</v>
      </c>
    </row>
    <row r="168" spans="1:5" ht="112.5" x14ac:dyDescent="0.25">
      <c r="A168" s="64" t="s">
        <v>788</v>
      </c>
      <c r="B168" s="65" t="s">
        <v>660</v>
      </c>
      <c r="C168" s="63">
        <v>15787000</v>
      </c>
      <c r="D168" s="63">
        <v>15545000</v>
      </c>
      <c r="E168" s="63">
        <v>15472000</v>
      </c>
    </row>
    <row r="169" spans="1:5" ht="56.25" x14ac:dyDescent="0.25">
      <c r="A169" s="64" t="s">
        <v>661</v>
      </c>
      <c r="B169" s="65" t="s">
        <v>662</v>
      </c>
      <c r="C169" s="63">
        <v>1200000</v>
      </c>
      <c r="D169" s="63">
        <v>1200000</v>
      </c>
      <c r="E169" s="63">
        <v>1200000</v>
      </c>
    </row>
    <row r="170" spans="1:5" ht="93.75" x14ac:dyDescent="0.25">
      <c r="A170" s="64" t="s">
        <v>629</v>
      </c>
      <c r="B170" s="65" t="s">
        <v>721</v>
      </c>
      <c r="C170" s="63">
        <v>1200000</v>
      </c>
      <c r="D170" s="63">
        <v>1200000</v>
      </c>
      <c r="E170" s="63">
        <v>1200000</v>
      </c>
    </row>
    <row r="171" spans="1:5" ht="93.75" x14ac:dyDescent="0.25">
      <c r="A171" s="64" t="s">
        <v>663</v>
      </c>
      <c r="B171" s="65" t="s">
        <v>664</v>
      </c>
      <c r="C171" s="63">
        <v>1227000</v>
      </c>
      <c r="D171" s="63">
        <v>975000</v>
      </c>
      <c r="E171" s="63">
        <v>892000</v>
      </c>
    </row>
    <row r="172" spans="1:5" ht="93.75" x14ac:dyDescent="0.25">
      <c r="A172" s="64" t="s">
        <v>630</v>
      </c>
      <c r="B172" s="65" t="s">
        <v>722</v>
      </c>
      <c r="C172" s="63">
        <v>1227000</v>
      </c>
      <c r="D172" s="63">
        <v>975000</v>
      </c>
      <c r="E172" s="63">
        <v>892000</v>
      </c>
    </row>
    <row r="173" spans="1:5" ht="93.75" x14ac:dyDescent="0.25">
      <c r="A173" s="64" t="s">
        <v>665</v>
      </c>
      <c r="B173" s="65" t="s">
        <v>666</v>
      </c>
      <c r="C173" s="63">
        <v>13360000</v>
      </c>
      <c r="D173" s="63">
        <v>13370000</v>
      </c>
      <c r="E173" s="63">
        <v>13380000</v>
      </c>
    </row>
    <row r="174" spans="1:5" ht="75" x14ac:dyDescent="0.25">
      <c r="A174" s="64" t="s">
        <v>631</v>
      </c>
      <c r="B174" s="65" t="s">
        <v>632</v>
      </c>
      <c r="C174" s="63">
        <v>13360000</v>
      </c>
      <c r="D174" s="63">
        <v>13370000</v>
      </c>
      <c r="E174" s="63">
        <v>13380000</v>
      </c>
    </row>
    <row r="175" spans="1:5" ht="18.75" x14ac:dyDescent="0.25">
      <c r="A175" s="64" t="s">
        <v>667</v>
      </c>
      <c r="B175" s="65" t="s">
        <v>668</v>
      </c>
      <c r="C175" s="63">
        <v>3015000</v>
      </c>
      <c r="D175" s="63">
        <v>1000</v>
      </c>
      <c r="E175" s="63">
        <v>0</v>
      </c>
    </row>
    <row r="176" spans="1:5" ht="75" x14ac:dyDescent="0.25">
      <c r="A176" s="64" t="s">
        <v>730</v>
      </c>
      <c r="B176" s="65" t="s">
        <v>684</v>
      </c>
      <c r="C176" s="63">
        <v>3015000</v>
      </c>
      <c r="D176" s="63">
        <v>1000</v>
      </c>
      <c r="E176" s="63">
        <v>0</v>
      </c>
    </row>
    <row r="177" spans="1:8" ht="75" x14ac:dyDescent="0.25">
      <c r="A177" s="64" t="s">
        <v>682</v>
      </c>
      <c r="B177" s="65" t="s">
        <v>685</v>
      </c>
      <c r="C177" s="63">
        <v>3015000</v>
      </c>
      <c r="D177" s="63">
        <v>1000</v>
      </c>
      <c r="E177" s="63">
        <v>0</v>
      </c>
    </row>
    <row r="178" spans="1:8" ht="18.75" x14ac:dyDescent="0.25">
      <c r="A178" s="64" t="s">
        <v>669</v>
      </c>
      <c r="B178" s="65" t="s">
        <v>670</v>
      </c>
      <c r="C178" s="63">
        <v>1941000</v>
      </c>
      <c r="D178" s="63">
        <v>2039000</v>
      </c>
      <c r="E178" s="63">
        <v>2140000</v>
      </c>
    </row>
    <row r="179" spans="1:8" ht="37.5" x14ac:dyDescent="0.25">
      <c r="A179" s="64" t="s">
        <v>671</v>
      </c>
      <c r="B179" s="65" t="s">
        <v>672</v>
      </c>
      <c r="C179" s="63">
        <v>1941000</v>
      </c>
      <c r="D179" s="63">
        <v>2039000</v>
      </c>
      <c r="E179" s="63">
        <v>2140000</v>
      </c>
    </row>
    <row r="180" spans="1:8" ht="75" x14ac:dyDescent="0.25">
      <c r="A180" s="64" t="s">
        <v>633</v>
      </c>
      <c r="B180" s="65" t="s">
        <v>634</v>
      </c>
      <c r="C180" s="63">
        <v>1941000</v>
      </c>
      <c r="D180" s="63">
        <v>2039000</v>
      </c>
      <c r="E180" s="63">
        <v>2140000</v>
      </c>
    </row>
    <row r="181" spans="1:8" ht="24.75" customHeight="1" x14ac:dyDescent="0.25">
      <c r="A181" s="76" t="s">
        <v>567</v>
      </c>
      <c r="B181" s="77" t="s">
        <v>568</v>
      </c>
      <c r="C181" s="79">
        <v>39280158770.940002</v>
      </c>
      <c r="D181" s="79">
        <v>32121355221.220001</v>
      </c>
      <c r="E181" s="79">
        <v>31605353864.48</v>
      </c>
      <c r="F181" s="67"/>
    </row>
    <row r="182" spans="1:8" ht="37.5" x14ac:dyDescent="0.25">
      <c r="A182" s="76" t="s">
        <v>569</v>
      </c>
      <c r="B182" s="77" t="s">
        <v>570</v>
      </c>
      <c r="C182" s="79">
        <v>39183280800</v>
      </c>
      <c r="D182" s="79">
        <v>31927509852</v>
      </c>
      <c r="E182" s="79">
        <v>31404662094</v>
      </c>
      <c r="F182" s="80"/>
      <c r="G182" s="67"/>
      <c r="H182" s="67"/>
    </row>
    <row r="183" spans="1:8" ht="27.75" customHeight="1" x14ac:dyDescent="0.25">
      <c r="A183" s="76" t="s">
        <v>571</v>
      </c>
      <c r="B183" s="77" t="s">
        <v>35</v>
      </c>
      <c r="C183" s="79">
        <v>15788275700</v>
      </c>
      <c r="D183" s="79">
        <v>9225159100</v>
      </c>
      <c r="E183" s="79">
        <v>10059021300</v>
      </c>
    </row>
    <row r="184" spans="1:8" ht="39" customHeight="1" x14ac:dyDescent="0.25">
      <c r="A184" s="64" t="s">
        <v>33</v>
      </c>
      <c r="B184" s="65" t="s">
        <v>36</v>
      </c>
      <c r="C184" s="63">
        <v>14720203700</v>
      </c>
      <c r="D184" s="63">
        <v>9225159100</v>
      </c>
      <c r="E184" s="63">
        <v>10059021300</v>
      </c>
    </row>
    <row r="185" spans="1:8" ht="56.25" x14ac:dyDescent="0.25">
      <c r="A185" s="64" t="s">
        <v>34</v>
      </c>
      <c r="B185" s="65" t="s">
        <v>37</v>
      </c>
      <c r="C185" s="63">
        <v>1068072000</v>
      </c>
      <c r="D185" s="63">
        <v>0</v>
      </c>
      <c r="E185" s="63">
        <v>0</v>
      </c>
    </row>
    <row r="186" spans="1:8" ht="39.75" customHeight="1" x14ac:dyDescent="0.25">
      <c r="A186" s="76" t="s">
        <v>572</v>
      </c>
      <c r="B186" s="77" t="s">
        <v>573</v>
      </c>
      <c r="C186" s="79">
        <v>10548625500</v>
      </c>
      <c r="D186" s="79">
        <v>11857464100</v>
      </c>
      <c r="E186" s="79">
        <v>16950007000</v>
      </c>
    </row>
    <row r="187" spans="1:8" ht="56.25" x14ac:dyDescent="0.25">
      <c r="A187" s="64" t="s">
        <v>1</v>
      </c>
      <c r="B187" s="68" t="s">
        <v>735</v>
      </c>
      <c r="C187" s="63">
        <v>204256500</v>
      </c>
      <c r="D187" s="63">
        <v>281804200</v>
      </c>
      <c r="E187" s="63">
        <v>243474400</v>
      </c>
    </row>
    <row r="188" spans="1:8" ht="56.25" x14ac:dyDescent="0.25">
      <c r="A188" s="64" t="s">
        <v>15</v>
      </c>
      <c r="B188" s="68" t="s">
        <v>588</v>
      </c>
      <c r="C188" s="63">
        <v>0</v>
      </c>
      <c r="D188" s="63">
        <v>13301100</v>
      </c>
      <c r="E188" s="63">
        <v>0</v>
      </c>
    </row>
    <row r="189" spans="1:8" ht="37.5" x14ac:dyDescent="0.25">
      <c r="A189" s="64" t="s">
        <v>813</v>
      </c>
      <c r="B189" s="68" t="s">
        <v>44</v>
      </c>
      <c r="C189" s="63">
        <v>4429400</v>
      </c>
      <c r="D189" s="63">
        <v>4429400</v>
      </c>
      <c r="E189" s="63">
        <v>4429400</v>
      </c>
    </row>
    <row r="190" spans="1:8" ht="84.75" customHeight="1" x14ac:dyDescent="0.25">
      <c r="A190" s="64" t="s">
        <v>135</v>
      </c>
      <c r="B190" s="68" t="s">
        <v>724</v>
      </c>
      <c r="C190" s="63">
        <v>7010800</v>
      </c>
      <c r="D190" s="63">
        <v>7010800</v>
      </c>
      <c r="E190" s="63">
        <v>8146400</v>
      </c>
    </row>
    <row r="191" spans="1:8" ht="75" x14ac:dyDescent="0.25">
      <c r="A191" s="64" t="s">
        <v>16</v>
      </c>
      <c r="B191" s="68" t="s">
        <v>48</v>
      </c>
      <c r="C191" s="63">
        <v>82766500</v>
      </c>
      <c r="D191" s="63">
        <v>82766500</v>
      </c>
      <c r="E191" s="63">
        <v>82766500</v>
      </c>
    </row>
    <row r="192" spans="1:8" ht="75" x14ac:dyDescent="0.25">
      <c r="A192" s="64" t="s">
        <v>2</v>
      </c>
      <c r="B192" s="68" t="s">
        <v>746</v>
      </c>
      <c r="C192" s="63">
        <v>680027700</v>
      </c>
      <c r="D192" s="63">
        <v>755479400</v>
      </c>
      <c r="E192" s="63">
        <v>797796700</v>
      </c>
    </row>
    <row r="193" spans="1:5" ht="93.75" x14ac:dyDescent="0.25">
      <c r="A193" s="64" t="s">
        <v>17</v>
      </c>
      <c r="B193" s="68" t="s">
        <v>50</v>
      </c>
      <c r="C193" s="63">
        <v>2068000</v>
      </c>
      <c r="D193" s="63">
        <v>2068000</v>
      </c>
      <c r="E193" s="63">
        <v>2068000</v>
      </c>
    </row>
    <row r="194" spans="1:5" ht="75" x14ac:dyDescent="0.25">
      <c r="A194" s="64" t="s">
        <v>3</v>
      </c>
      <c r="B194" s="68" t="s">
        <v>637</v>
      </c>
      <c r="C194" s="63">
        <v>25001300</v>
      </c>
      <c r="D194" s="63">
        <v>24527700</v>
      </c>
      <c r="E194" s="63">
        <v>27711500</v>
      </c>
    </row>
    <row r="195" spans="1:5" ht="81.75" customHeight="1" x14ac:dyDescent="0.25">
      <c r="A195" s="64" t="s">
        <v>4</v>
      </c>
      <c r="B195" s="68" t="s">
        <v>53</v>
      </c>
      <c r="C195" s="63">
        <v>67596900</v>
      </c>
      <c r="D195" s="63">
        <v>47405700</v>
      </c>
      <c r="E195" s="63">
        <v>52196700</v>
      </c>
    </row>
    <row r="196" spans="1:5" ht="122.25" customHeight="1" x14ac:dyDescent="0.25">
      <c r="A196" s="64" t="s">
        <v>749</v>
      </c>
      <c r="B196" s="68" t="s">
        <v>750</v>
      </c>
      <c r="C196" s="63">
        <v>0</v>
      </c>
      <c r="D196" s="63">
        <v>82662100</v>
      </c>
      <c r="E196" s="63">
        <v>369043400</v>
      </c>
    </row>
    <row r="197" spans="1:5" s="69" customFormat="1" ht="131.25" x14ac:dyDescent="0.25">
      <c r="A197" s="64" t="s">
        <v>18</v>
      </c>
      <c r="B197" s="68" t="s">
        <v>758</v>
      </c>
      <c r="C197" s="63">
        <v>53345000</v>
      </c>
      <c r="D197" s="63">
        <v>53345000</v>
      </c>
      <c r="E197" s="63">
        <v>53345000</v>
      </c>
    </row>
    <row r="198" spans="1:5" s="67" customFormat="1" ht="75" x14ac:dyDescent="0.25">
      <c r="A198" s="64" t="s">
        <v>745</v>
      </c>
      <c r="B198" s="68" t="s">
        <v>756</v>
      </c>
      <c r="C198" s="63">
        <v>124244700</v>
      </c>
      <c r="D198" s="63">
        <v>124225600</v>
      </c>
      <c r="E198" s="63">
        <v>147015000</v>
      </c>
    </row>
    <row r="199" spans="1:5" s="67" customFormat="1" ht="37.5" x14ac:dyDescent="0.25">
      <c r="A199" s="64" t="s">
        <v>731</v>
      </c>
      <c r="B199" s="68" t="s">
        <v>57</v>
      </c>
      <c r="C199" s="63">
        <v>0</v>
      </c>
      <c r="D199" s="63">
        <v>21143500</v>
      </c>
      <c r="E199" s="63">
        <v>41795500</v>
      </c>
    </row>
    <row r="200" spans="1:5" s="69" customFormat="1" ht="75" x14ac:dyDescent="0.25">
      <c r="A200" s="64" t="s">
        <v>6</v>
      </c>
      <c r="B200" s="68" t="s">
        <v>638</v>
      </c>
      <c r="C200" s="63">
        <v>23610800</v>
      </c>
      <c r="D200" s="63">
        <v>7371800</v>
      </c>
      <c r="E200" s="63">
        <v>0</v>
      </c>
    </row>
    <row r="201" spans="1:5" s="69" customFormat="1" ht="56.25" x14ac:dyDescent="0.25">
      <c r="A201" s="64" t="s">
        <v>799</v>
      </c>
      <c r="B201" s="68" t="s">
        <v>770</v>
      </c>
      <c r="C201" s="63">
        <v>0</v>
      </c>
      <c r="D201" s="63">
        <v>0</v>
      </c>
      <c r="E201" s="63">
        <v>72424000</v>
      </c>
    </row>
    <row r="202" spans="1:5" s="69" customFormat="1" ht="56.25" x14ac:dyDescent="0.25">
      <c r="A202" s="64" t="s">
        <v>798</v>
      </c>
      <c r="B202" s="68" t="s">
        <v>765</v>
      </c>
      <c r="C202" s="63">
        <v>0</v>
      </c>
      <c r="D202" s="63">
        <v>0</v>
      </c>
      <c r="E202" s="63">
        <v>156948000</v>
      </c>
    </row>
    <row r="203" spans="1:5" s="69" customFormat="1" ht="37.5" x14ac:dyDescent="0.25">
      <c r="A203" s="64" t="s">
        <v>19</v>
      </c>
      <c r="B203" s="68" t="s">
        <v>594</v>
      </c>
      <c r="C203" s="63">
        <v>44964800</v>
      </c>
      <c r="D203" s="63">
        <v>44964800</v>
      </c>
      <c r="E203" s="63">
        <v>44964800</v>
      </c>
    </row>
    <row r="204" spans="1:5" s="69" customFormat="1" ht="56.25" x14ac:dyDescent="0.25">
      <c r="A204" s="64" t="s">
        <v>20</v>
      </c>
      <c r="B204" s="68" t="s">
        <v>60</v>
      </c>
      <c r="C204" s="63">
        <v>13903400</v>
      </c>
      <c r="D204" s="63">
        <v>13903400</v>
      </c>
      <c r="E204" s="63">
        <v>13903400</v>
      </c>
    </row>
    <row r="205" spans="1:5" s="69" customFormat="1" ht="56.25" x14ac:dyDescent="0.25">
      <c r="A205" s="64" t="s">
        <v>602</v>
      </c>
      <c r="B205" s="68" t="s">
        <v>755</v>
      </c>
      <c r="C205" s="63">
        <v>75314100</v>
      </c>
      <c r="D205" s="63">
        <v>105359400</v>
      </c>
      <c r="E205" s="63">
        <v>207029400</v>
      </c>
    </row>
    <row r="206" spans="1:5" s="69" customFormat="1" ht="37.5" x14ac:dyDescent="0.25">
      <c r="A206" s="64" t="s">
        <v>603</v>
      </c>
      <c r="B206" s="68" t="s">
        <v>604</v>
      </c>
      <c r="C206" s="63">
        <v>0</v>
      </c>
      <c r="D206" s="63">
        <v>20121100</v>
      </c>
      <c r="E206" s="63">
        <v>0</v>
      </c>
    </row>
    <row r="207" spans="1:5" s="69" customFormat="1" ht="56.25" x14ac:dyDescent="0.25">
      <c r="A207" s="64" t="s">
        <v>7</v>
      </c>
      <c r="B207" s="68" t="s">
        <v>61</v>
      </c>
      <c r="C207" s="63">
        <v>10358400</v>
      </c>
      <c r="D207" s="63">
        <v>10343100</v>
      </c>
      <c r="E207" s="63">
        <v>0</v>
      </c>
    </row>
    <row r="208" spans="1:5" s="69" customFormat="1" ht="56.25" x14ac:dyDescent="0.25">
      <c r="A208" s="64" t="s">
        <v>8</v>
      </c>
      <c r="B208" s="68" t="s">
        <v>62</v>
      </c>
      <c r="C208" s="63">
        <v>6618900</v>
      </c>
      <c r="D208" s="63">
        <v>7070300</v>
      </c>
      <c r="E208" s="63">
        <v>8247000</v>
      </c>
    </row>
    <row r="209" spans="1:5" s="69" customFormat="1" ht="56.25" x14ac:dyDescent="0.25">
      <c r="A209" s="64" t="s">
        <v>9</v>
      </c>
      <c r="B209" s="68" t="s">
        <v>65</v>
      </c>
      <c r="C209" s="63">
        <v>349489900</v>
      </c>
      <c r="D209" s="63">
        <v>623867900</v>
      </c>
      <c r="E209" s="63">
        <v>329896400</v>
      </c>
    </row>
    <row r="210" spans="1:5" s="69" customFormat="1" ht="150" x14ac:dyDescent="0.25">
      <c r="A210" s="64" t="s">
        <v>736</v>
      </c>
      <c r="B210" s="68" t="s">
        <v>839</v>
      </c>
      <c r="C210" s="63">
        <v>610800</v>
      </c>
      <c r="D210" s="63">
        <v>610800</v>
      </c>
      <c r="E210" s="63">
        <v>0</v>
      </c>
    </row>
    <row r="211" spans="1:5" s="69" customFormat="1" ht="93.75" x14ac:dyDescent="0.25">
      <c r="A211" s="64" t="s">
        <v>734</v>
      </c>
      <c r="B211" s="68" t="s">
        <v>822</v>
      </c>
      <c r="C211" s="63">
        <v>5640000</v>
      </c>
      <c r="D211" s="63">
        <v>2820000</v>
      </c>
      <c r="E211" s="63">
        <v>5640000</v>
      </c>
    </row>
    <row r="212" spans="1:5" s="69" customFormat="1" ht="56.25" x14ac:dyDescent="0.25">
      <c r="A212" s="64" t="s">
        <v>744</v>
      </c>
      <c r="B212" s="68" t="s">
        <v>759</v>
      </c>
      <c r="C212" s="63">
        <v>0</v>
      </c>
      <c r="D212" s="63">
        <v>0</v>
      </c>
      <c r="E212" s="63">
        <v>0</v>
      </c>
    </row>
    <row r="213" spans="1:5" s="67" customFormat="1" ht="75" x14ac:dyDescent="0.25">
      <c r="A213" s="64" t="s">
        <v>650</v>
      </c>
      <c r="B213" s="68" t="s">
        <v>686</v>
      </c>
      <c r="C213" s="63">
        <v>9416800</v>
      </c>
      <c r="D213" s="63">
        <v>9416800</v>
      </c>
      <c r="E213" s="63">
        <v>10463100</v>
      </c>
    </row>
    <row r="214" spans="1:5" s="69" customFormat="1" ht="56.25" x14ac:dyDescent="0.25">
      <c r="A214" s="64" t="s">
        <v>790</v>
      </c>
      <c r="B214" s="68" t="s">
        <v>791</v>
      </c>
      <c r="C214" s="63">
        <v>0</v>
      </c>
      <c r="D214" s="63">
        <v>0</v>
      </c>
      <c r="E214" s="63">
        <v>23994100</v>
      </c>
    </row>
    <row r="215" spans="1:5" s="67" customFormat="1" ht="37.5" x14ac:dyDescent="0.25">
      <c r="A215" s="64" t="s">
        <v>635</v>
      </c>
      <c r="B215" s="68" t="s">
        <v>636</v>
      </c>
      <c r="C215" s="63">
        <v>4950000</v>
      </c>
      <c r="D215" s="63">
        <v>4950000</v>
      </c>
      <c r="E215" s="63">
        <v>4950000</v>
      </c>
    </row>
    <row r="216" spans="1:5" ht="93.75" x14ac:dyDescent="0.25">
      <c r="A216" s="64" t="s">
        <v>610</v>
      </c>
      <c r="B216" s="68" t="s">
        <v>639</v>
      </c>
      <c r="C216" s="63">
        <v>4881300</v>
      </c>
      <c r="D216" s="63">
        <v>5877800</v>
      </c>
      <c r="E216" s="63">
        <v>13357500</v>
      </c>
    </row>
    <row r="217" spans="1:5" ht="56.25" x14ac:dyDescent="0.25">
      <c r="A217" s="64" t="s">
        <v>739</v>
      </c>
      <c r="B217" s="68" t="s">
        <v>740</v>
      </c>
      <c r="C217" s="63">
        <v>2858535100</v>
      </c>
      <c r="D217" s="63">
        <v>2954175800</v>
      </c>
      <c r="E217" s="63">
        <v>3114691500</v>
      </c>
    </row>
    <row r="218" spans="1:5" ht="75" x14ac:dyDescent="0.25">
      <c r="A218" s="64" t="s">
        <v>743</v>
      </c>
      <c r="B218" s="68" t="s">
        <v>754</v>
      </c>
      <c r="C218" s="63">
        <v>522565700</v>
      </c>
      <c r="D218" s="63">
        <v>527185700</v>
      </c>
      <c r="E218" s="63">
        <v>541991100</v>
      </c>
    </row>
    <row r="219" spans="1:5" s="69" customFormat="1" ht="37.5" x14ac:dyDescent="0.25">
      <c r="A219" s="64" t="s">
        <v>792</v>
      </c>
      <c r="B219" s="68" t="s">
        <v>793</v>
      </c>
      <c r="C219" s="63">
        <v>0</v>
      </c>
      <c r="D219" s="63">
        <v>9400000</v>
      </c>
      <c r="E219" s="63">
        <v>5640000</v>
      </c>
    </row>
    <row r="220" spans="1:5" s="69" customFormat="1" ht="56.25" x14ac:dyDescent="0.25">
      <c r="A220" s="64" t="s">
        <v>794</v>
      </c>
      <c r="B220" s="68" t="s">
        <v>764</v>
      </c>
      <c r="C220" s="63">
        <v>0</v>
      </c>
      <c r="D220" s="63">
        <v>0</v>
      </c>
      <c r="E220" s="63">
        <v>340794300</v>
      </c>
    </row>
    <row r="221" spans="1:5" s="67" customFormat="1" ht="75" x14ac:dyDescent="0.25">
      <c r="A221" s="64" t="s">
        <v>789</v>
      </c>
      <c r="B221" s="68" t="s">
        <v>769</v>
      </c>
      <c r="C221" s="63">
        <v>46190600</v>
      </c>
      <c r="D221" s="63">
        <v>54156200</v>
      </c>
      <c r="E221" s="63">
        <v>20958000</v>
      </c>
    </row>
    <row r="222" spans="1:5" ht="75" x14ac:dyDescent="0.25">
      <c r="A222" s="64" t="s">
        <v>748</v>
      </c>
      <c r="B222" s="68" t="s">
        <v>751</v>
      </c>
      <c r="C222" s="63">
        <v>835011000</v>
      </c>
      <c r="D222" s="63">
        <v>835011000</v>
      </c>
      <c r="E222" s="63">
        <v>835011000</v>
      </c>
    </row>
    <row r="223" spans="1:5" s="67" customFormat="1" ht="45" customHeight="1" x14ac:dyDescent="0.25">
      <c r="A223" s="64" t="s">
        <v>814</v>
      </c>
      <c r="B223" s="68" t="s">
        <v>815</v>
      </c>
      <c r="C223" s="63">
        <v>26810800</v>
      </c>
      <c r="D223" s="63">
        <v>46926000</v>
      </c>
      <c r="E223" s="63">
        <v>0</v>
      </c>
    </row>
    <row r="224" spans="1:5" s="67" customFormat="1" ht="75" x14ac:dyDescent="0.25">
      <c r="A224" s="64" t="s">
        <v>816</v>
      </c>
      <c r="B224" s="68" t="s">
        <v>817</v>
      </c>
      <c r="C224" s="63">
        <v>356110000</v>
      </c>
      <c r="D224" s="63">
        <v>726364800</v>
      </c>
      <c r="E224" s="63">
        <v>1062587600</v>
      </c>
    </row>
    <row r="225" spans="1:5" s="69" customFormat="1" ht="93.75" x14ac:dyDescent="0.25">
      <c r="A225" s="64" t="s">
        <v>22</v>
      </c>
      <c r="B225" s="68" t="s">
        <v>66</v>
      </c>
      <c r="C225" s="63">
        <v>19428400</v>
      </c>
      <c r="D225" s="63">
        <v>19428400</v>
      </c>
      <c r="E225" s="63">
        <v>19428400</v>
      </c>
    </row>
    <row r="226" spans="1:5" s="69" customFormat="1" ht="75" x14ac:dyDescent="0.25">
      <c r="A226" s="63" t="s">
        <v>737</v>
      </c>
      <c r="B226" s="68" t="s">
        <v>738</v>
      </c>
      <c r="C226" s="63">
        <v>236204200</v>
      </c>
      <c r="D226" s="63">
        <v>227746600</v>
      </c>
      <c r="E226" s="63">
        <v>232080900</v>
      </c>
    </row>
    <row r="227" spans="1:5" s="69" customFormat="1" ht="56.25" x14ac:dyDescent="0.25">
      <c r="A227" s="64" t="s">
        <v>797</v>
      </c>
      <c r="B227" s="68" t="s">
        <v>763</v>
      </c>
      <c r="C227" s="63">
        <v>0</v>
      </c>
      <c r="D227" s="63">
        <v>0</v>
      </c>
      <c r="E227" s="63">
        <v>4975182300</v>
      </c>
    </row>
    <row r="228" spans="1:5" s="69" customFormat="1" ht="56.25" x14ac:dyDescent="0.25">
      <c r="A228" s="64" t="s">
        <v>23</v>
      </c>
      <c r="B228" s="68" t="s">
        <v>67</v>
      </c>
      <c r="C228" s="63">
        <v>1133800</v>
      </c>
      <c r="D228" s="63">
        <v>1311100</v>
      </c>
      <c r="E228" s="63">
        <v>1519600</v>
      </c>
    </row>
    <row r="229" spans="1:5" ht="56.25" x14ac:dyDescent="0.25">
      <c r="A229" s="64" t="s">
        <v>24</v>
      </c>
      <c r="B229" s="68" t="s">
        <v>68</v>
      </c>
      <c r="C229" s="63">
        <v>22227300</v>
      </c>
      <c r="D229" s="63">
        <v>22227300</v>
      </c>
      <c r="E229" s="63">
        <v>22227300</v>
      </c>
    </row>
    <row r="230" spans="1:5" s="67" customFormat="1" ht="37.5" x14ac:dyDescent="0.25">
      <c r="A230" s="64" t="s">
        <v>611</v>
      </c>
      <c r="B230" s="68" t="s">
        <v>612</v>
      </c>
      <c r="C230" s="63">
        <v>33640000</v>
      </c>
      <c r="D230" s="63">
        <v>66770000</v>
      </c>
      <c r="E230" s="63">
        <v>107918000</v>
      </c>
    </row>
    <row r="231" spans="1:5" s="67" customFormat="1" ht="75" x14ac:dyDescent="0.25">
      <c r="A231" s="64" t="s">
        <v>732</v>
      </c>
      <c r="B231" s="68" t="s">
        <v>733</v>
      </c>
      <c r="C231" s="63">
        <v>1401700</v>
      </c>
      <c r="D231" s="63">
        <v>778700</v>
      </c>
      <c r="E231" s="63">
        <v>1904800</v>
      </c>
    </row>
    <row r="232" spans="1:5" ht="37.5" x14ac:dyDescent="0.25">
      <c r="A232" s="64" t="s">
        <v>138</v>
      </c>
      <c r="B232" s="68" t="s">
        <v>70</v>
      </c>
      <c r="C232" s="63">
        <v>10134900</v>
      </c>
      <c r="D232" s="63">
        <v>10102600</v>
      </c>
      <c r="E232" s="63">
        <v>10058700</v>
      </c>
    </row>
    <row r="233" spans="1:5" s="67" customFormat="1" ht="56.25" x14ac:dyDescent="0.25">
      <c r="A233" s="64" t="s">
        <v>606</v>
      </c>
      <c r="B233" s="68" t="s">
        <v>608</v>
      </c>
      <c r="C233" s="63">
        <v>516737900</v>
      </c>
      <c r="D233" s="63">
        <v>496591400</v>
      </c>
      <c r="E233" s="63">
        <v>479547900</v>
      </c>
    </row>
    <row r="234" spans="1:5" s="67" customFormat="1" ht="56.25" x14ac:dyDescent="0.25">
      <c r="A234" s="64" t="s">
        <v>607</v>
      </c>
      <c r="B234" s="68" t="s">
        <v>609</v>
      </c>
      <c r="C234" s="63">
        <v>862383100</v>
      </c>
      <c r="D234" s="63">
        <v>822803200</v>
      </c>
      <c r="E234" s="63">
        <v>795552700</v>
      </c>
    </row>
    <row r="235" spans="1:5" ht="37.5" x14ac:dyDescent="0.25">
      <c r="A235" s="64" t="s">
        <v>795</v>
      </c>
      <c r="B235" s="68" t="s">
        <v>767</v>
      </c>
      <c r="C235" s="63">
        <v>22376000</v>
      </c>
      <c r="D235" s="63">
        <v>43006000</v>
      </c>
      <c r="E235" s="63">
        <v>158122800</v>
      </c>
    </row>
    <row r="236" spans="1:5" s="67" customFormat="1" ht="56.25" x14ac:dyDescent="0.25">
      <c r="A236" s="64" t="s">
        <v>727</v>
      </c>
      <c r="B236" s="70" t="s">
        <v>760</v>
      </c>
      <c r="C236" s="63">
        <v>0</v>
      </c>
      <c r="D236" s="63">
        <v>28036300</v>
      </c>
      <c r="E236" s="63">
        <v>20151800</v>
      </c>
    </row>
    <row r="237" spans="1:5" ht="56.25" x14ac:dyDescent="0.25">
      <c r="A237" s="64" t="s">
        <v>32</v>
      </c>
      <c r="B237" s="68" t="s">
        <v>73</v>
      </c>
      <c r="C237" s="63">
        <v>5482300</v>
      </c>
      <c r="D237" s="63">
        <v>8538800</v>
      </c>
      <c r="E237" s="63">
        <v>4613300</v>
      </c>
    </row>
    <row r="238" spans="1:5" ht="37.5" x14ac:dyDescent="0.25">
      <c r="A238" s="64" t="s">
        <v>10</v>
      </c>
      <c r="B238" s="68" t="s">
        <v>688</v>
      </c>
      <c r="C238" s="63">
        <v>91503700</v>
      </c>
      <c r="D238" s="63">
        <v>53271900</v>
      </c>
      <c r="E238" s="63">
        <v>136094500</v>
      </c>
    </row>
    <row r="239" spans="1:5" ht="56.25" x14ac:dyDescent="0.25">
      <c r="A239" s="64" t="s">
        <v>140</v>
      </c>
      <c r="B239" s="68" t="s">
        <v>589</v>
      </c>
      <c r="C239" s="63">
        <v>377701300</v>
      </c>
      <c r="D239" s="63">
        <v>340795600</v>
      </c>
      <c r="E239" s="63">
        <v>533213300</v>
      </c>
    </row>
    <row r="240" spans="1:5" s="67" customFormat="1" ht="83.25" customHeight="1" x14ac:dyDescent="0.25">
      <c r="A240" s="64" t="s">
        <v>11</v>
      </c>
      <c r="B240" s="68" t="s">
        <v>761</v>
      </c>
      <c r="C240" s="63">
        <v>74845100</v>
      </c>
      <c r="D240" s="63">
        <v>85398200</v>
      </c>
      <c r="E240" s="63">
        <v>76117100</v>
      </c>
    </row>
    <row r="241" spans="1:8" s="67" customFormat="1" ht="37.5" x14ac:dyDescent="0.25">
      <c r="A241" s="64" t="s">
        <v>89</v>
      </c>
      <c r="B241" s="68" t="s">
        <v>640</v>
      </c>
      <c r="C241" s="63">
        <v>8280500</v>
      </c>
      <c r="D241" s="63">
        <v>7227200</v>
      </c>
      <c r="E241" s="63">
        <v>8736000</v>
      </c>
    </row>
    <row r="242" spans="1:8" s="67" customFormat="1" ht="37.5" x14ac:dyDescent="0.25">
      <c r="A242" s="64" t="s">
        <v>12</v>
      </c>
      <c r="B242" s="68" t="s">
        <v>590</v>
      </c>
      <c r="C242" s="63">
        <v>319619900</v>
      </c>
      <c r="D242" s="63">
        <v>319619900</v>
      </c>
      <c r="E242" s="63">
        <v>355133200</v>
      </c>
    </row>
    <row r="243" spans="1:8" s="69" customFormat="1" ht="37.5" x14ac:dyDescent="0.25">
      <c r="A243" s="64" t="s">
        <v>723</v>
      </c>
      <c r="B243" s="68" t="s">
        <v>613</v>
      </c>
      <c r="C243" s="63">
        <v>45741000</v>
      </c>
      <c r="D243" s="63">
        <v>29032600</v>
      </c>
      <c r="E243" s="63">
        <v>12142300</v>
      </c>
    </row>
    <row r="244" spans="1:8" ht="75" x14ac:dyDescent="0.3">
      <c r="A244" s="64" t="s">
        <v>641</v>
      </c>
      <c r="B244" s="68" t="s">
        <v>642</v>
      </c>
      <c r="C244" s="63">
        <v>103507300</v>
      </c>
      <c r="D244" s="63">
        <v>103507300</v>
      </c>
      <c r="E244" s="63">
        <v>103507300</v>
      </c>
      <c r="H244" s="71"/>
    </row>
    <row r="245" spans="1:8" s="67" customFormat="1" ht="131.25" x14ac:dyDescent="0.3">
      <c r="A245" s="64" t="s">
        <v>747</v>
      </c>
      <c r="B245" s="70" t="s">
        <v>762</v>
      </c>
      <c r="C245" s="63">
        <v>53012300</v>
      </c>
      <c r="D245" s="63">
        <v>9698900</v>
      </c>
      <c r="E245" s="63">
        <v>9698900</v>
      </c>
      <c r="H245" s="71"/>
    </row>
    <row r="246" spans="1:8" s="69" customFormat="1" ht="37.5" x14ac:dyDescent="0.25">
      <c r="A246" s="64" t="s">
        <v>796</v>
      </c>
      <c r="B246" s="68" t="s">
        <v>766</v>
      </c>
      <c r="C246" s="63">
        <v>0</v>
      </c>
      <c r="D246" s="63">
        <v>13905000</v>
      </c>
      <c r="E246" s="63">
        <v>0</v>
      </c>
    </row>
    <row r="247" spans="1:8" s="69" customFormat="1" ht="75" x14ac:dyDescent="0.25">
      <c r="A247" s="64" t="s">
        <v>820</v>
      </c>
      <c r="B247" s="68" t="s">
        <v>821</v>
      </c>
      <c r="C247" s="63">
        <v>84126800</v>
      </c>
      <c r="D247" s="63">
        <v>58784000</v>
      </c>
      <c r="E247" s="63">
        <v>59993000</v>
      </c>
    </row>
    <row r="248" spans="1:8" s="69" customFormat="1" ht="56.25" x14ac:dyDescent="0.25">
      <c r="A248" s="64" t="s">
        <v>811</v>
      </c>
      <c r="B248" s="68" t="s">
        <v>812</v>
      </c>
      <c r="C248" s="63">
        <v>32743400</v>
      </c>
      <c r="D248" s="63">
        <v>32747900</v>
      </c>
      <c r="E248" s="63">
        <v>32743400</v>
      </c>
    </row>
    <row r="249" spans="1:8" s="69" customFormat="1" ht="112.5" x14ac:dyDescent="0.25">
      <c r="A249" s="64" t="s">
        <v>5</v>
      </c>
      <c r="B249" s="68" t="s">
        <v>643</v>
      </c>
      <c r="C249" s="63">
        <v>293647300</v>
      </c>
      <c r="D249" s="63">
        <v>300511600</v>
      </c>
      <c r="E249" s="63">
        <v>96267400</v>
      </c>
    </row>
    <row r="250" spans="1:8" s="72" customFormat="1" ht="75" x14ac:dyDescent="0.25">
      <c r="A250" s="64" t="s">
        <v>753</v>
      </c>
      <c r="B250" s="68" t="s">
        <v>752</v>
      </c>
      <c r="C250" s="63">
        <v>887018100</v>
      </c>
      <c r="D250" s="63">
        <v>1125330300</v>
      </c>
      <c r="E250" s="63">
        <v>0</v>
      </c>
    </row>
    <row r="251" spans="1:8" s="67" customFormat="1" ht="75" x14ac:dyDescent="0.25">
      <c r="A251" s="64" t="s">
        <v>725</v>
      </c>
      <c r="B251" s="68" t="s">
        <v>726</v>
      </c>
      <c r="C251" s="63">
        <v>0</v>
      </c>
      <c r="D251" s="63">
        <v>120227600</v>
      </c>
      <c r="E251" s="63">
        <v>54772400</v>
      </c>
    </row>
    <row r="252" spans="1:8" s="69" customFormat="1" ht="27.75" customHeight="1" x14ac:dyDescent="0.25">
      <c r="A252" s="76" t="s">
        <v>574</v>
      </c>
      <c r="B252" s="77" t="s">
        <v>90</v>
      </c>
      <c r="C252" s="79">
        <v>3692587200</v>
      </c>
      <c r="D252" s="79">
        <v>3507923100</v>
      </c>
      <c r="E252" s="79">
        <v>3617602700</v>
      </c>
    </row>
    <row r="253" spans="1:8" s="69" customFormat="1" ht="37.5" x14ac:dyDescent="0.25">
      <c r="A253" s="64" t="s">
        <v>690</v>
      </c>
      <c r="B253" s="68" t="s">
        <v>691</v>
      </c>
      <c r="C253" s="63">
        <v>56710800</v>
      </c>
      <c r="D253" s="63">
        <v>0</v>
      </c>
      <c r="E253" s="63">
        <v>0</v>
      </c>
    </row>
    <row r="254" spans="1:8" s="69" customFormat="1" ht="56.25" x14ac:dyDescent="0.25">
      <c r="A254" s="64" t="s">
        <v>151</v>
      </c>
      <c r="B254" s="68" t="s">
        <v>768</v>
      </c>
      <c r="C254" s="63">
        <v>31952500</v>
      </c>
      <c r="D254" s="63">
        <v>32986900</v>
      </c>
      <c r="E254" s="63">
        <v>34107600</v>
      </c>
    </row>
    <row r="255" spans="1:8" s="69" customFormat="1" ht="75" x14ac:dyDescent="0.25">
      <c r="A255" s="64" t="s">
        <v>152</v>
      </c>
      <c r="B255" s="68" t="s">
        <v>102</v>
      </c>
      <c r="C255" s="63">
        <v>3779100</v>
      </c>
      <c r="D255" s="63">
        <v>228000</v>
      </c>
      <c r="E255" s="63">
        <v>202600</v>
      </c>
    </row>
    <row r="256" spans="1:8" s="69" customFormat="1" ht="37.5" x14ac:dyDescent="0.25">
      <c r="A256" s="64" t="s">
        <v>153</v>
      </c>
      <c r="B256" s="68" t="s">
        <v>103</v>
      </c>
      <c r="C256" s="63">
        <v>5292000</v>
      </c>
      <c r="D256" s="63">
        <v>5668000</v>
      </c>
      <c r="E256" s="63">
        <v>5653100</v>
      </c>
    </row>
    <row r="257" spans="1:5" s="69" customFormat="1" ht="37.5" x14ac:dyDescent="0.25">
      <c r="A257" s="64" t="s">
        <v>154</v>
      </c>
      <c r="B257" s="68" t="s">
        <v>104</v>
      </c>
      <c r="C257" s="63">
        <v>351880400</v>
      </c>
      <c r="D257" s="63">
        <v>212213900</v>
      </c>
      <c r="E257" s="63">
        <v>218936900</v>
      </c>
    </row>
    <row r="258" spans="1:5" s="69" customFormat="1" ht="75" x14ac:dyDescent="0.25">
      <c r="A258" s="64" t="s">
        <v>156</v>
      </c>
      <c r="B258" s="68" t="s">
        <v>840</v>
      </c>
      <c r="C258" s="63">
        <v>6295700</v>
      </c>
      <c r="D258" s="63">
        <v>5573100</v>
      </c>
      <c r="E258" s="63">
        <v>5678200</v>
      </c>
    </row>
    <row r="259" spans="1:5" s="69" customFormat="1" ht="131.25" x14ac:dyDescent="0.25">
      <c r="A259" s="64" t="s">
        <v>91</v>
      </c>
      <c r="B259" s="68" t="s">
        <v>845</v>
      </c>
      <c r="C259" s="63">
        <v>10410700</v>
      </c>
      <c r="D259" s="63">
        <v>8725600</v>
      </c>
      <c r="E259" s="63">
        <v>8489900</v>
      </c>
    </row>
    <row r="260" spans="1:5" s="69" customFormat="1" ht="83.25" customHeight="1" x14ac:dyDescent="0.25">
      <c r="A260" s="64" t="s">
        <v>92</v>
      </c>
      <c r="B260" s="68" t="s">
        <v>841</v>
      </c>
      <c r="C260" s="63">
        <v>7985800</v>
      </c>
      <c r="D260" s="63">
        <v>7472500</v>
      </c>
      <c r="E260" s="63">
        <v>8276700</v>
      </c>
    </row>
    <row r="261" spans="1:5" s="69" customFormat="1" ht="75" x14ac:dyDescent="0.25">
      <c r="A261" s="64" t="s">
        <v>159</v>
      </c>
      <c r="B261" s="68" t="s">
        <v>105</v>
      </c>
      <c r="C261" s="63">
        <v>105268900</v>
      </c>
      <c r="D261" s="63">
        <v>109476800</v>
      </c>
      <c r="E261" s="63">
        <v>113857200</v>
      </c>
    </row>
    <row r="262" spans="1:5" s="69" customFormat="1" ht="112.5" x14ac:dyDescent="0.25">
      <c r="A262" s="64" t="s">
        <v>93</v>
      </c>
      <c r="B262" s="68" t="s">
        <v>842</v>
      </c>
      <c r="C262" s="63">
        <v>131000</v>
      </c>
      <c r="D262" s="63">
        <v>134600</v>
      </c>
      <c r="E262" s="63">
        <v>138300</v>
      </c>
    </row>
    <row r="263" spans="1:5" s="69" customFormat="1" ht="37.5" x14ac:dyDescent="0.25">
      <c r="A263" s="64" t="s">
        <v>94</v>
      </c>
      <c r="B263" s="68" t="s">
        <v>106</v>
      </c>
      <c r="C263" s="63">
        <v>912816000</v>
      </c>
      <c r="D263" s="63">
        <v>912694100</v>
      </c>
      <c r="E263" s="63">
        <v>912694100</v>
      </c>
    </row>
    <row r="264" spans="1:5" s="69" customFormat="1" ht="93.75" x14ac:dyDescent="0.25">
      <c r="A264" s="64" t="s">
        <v>161</v>
      </c>
      <c r="B264" s="68" t="s">
        <v>843</v>
      </c>
      <c r="C264" s="63">
        <v>397409000</v>
      </c>
      <c r="D264" s="63">
        <v>397409000</v>
      </c>
      <c r="E264" s="63">
        <v>397409000</v>
      </c>
    </row>
    <row r="265" spans="1:5" s="69" customFormat="1" ht="37.5" x14ac:dyDescent="0.25">
      <c r="A265" s="64" t="s">
        <v>818</v>
      </c>
      <c r="B265" s="68" t="s">
        <v>819</v>
      </c>
      <c r="C265" s="63">
        <v>33314000</v>
      </c>
      <c r="D265" s="63">
        <v>33314000</v>
      </c>
      <c r="E265" s="63">
        <v>33314000</v>
      </c>
    </row>
    <row r="266" spans="1:5" s="69" customFormat="1" ht="37.5" x14ac:dyDescent="0.25">
      <c r="A266" s="64" t="s">
        <v>98</v>
      </c>
      <c r="B266" s="68" t="s">
        <v>107</v>
      </c>
      <c r="C266" s="63">
        <v>8353100</v>
      </c>
      <c r="D266" s="63">
        <v>6470800</v>
      </c>
      <c r="E266" s="63">
        <v>6458200</v>
      </c>
    </row>
    <row r="267" spans="1:5" s="69" customFormat="1" ht="85.5" customHeight="1" x14ac:dyDescent="0.25">
      <c r="A267" s="64" t="s">
        <v>99</v>
      </c>
      <c r="B267" s="68" t="s">
        <v>108</v>
      </c>
      <c r="C267" s="63">
        <v>0</v>
      </c>
      <c r="D267" s="63">
        <v>0</v>
      </c>
      <c r="E267" s="63">
        <v>0</v>
      </c>
    </row>
    <row r="268" spans="1:5" s="69" customFormat="1" ht="85.5" customHeight="1" x14ac:dyDescent="0.25">
      <c r="A268" s="64" t="s">
        <v>100</v>
      </c>
      <c r="B268" s="68" t="s">
        <v>109</v>
      </c>
      <c r="C268" s="63">
        <v>79657700</v>
      </c>
      <c r="D268" s="63">
        <v>34802600</v>
      </c>
      <c r="E268" s="63">
        <v>63919300</v>
      </c>
    </row>
    <row r="269" spans="1:5" s="69" customFormat="1" ht="112.5" x14ac:dyDescent="0.25">
      <c r="A269" s="64" t="s">
        <v>162</v>
      </c>
      <c r="B269" s="68" t="s">
        <v>591</v>
      </c>
      <c r="C269" s="63">
        <v>315771200</v>
      </c>
      <c r="D269" s="63">
        <v>326808600</v>
      </c>
      <c r="E269" s="63">
        <v>338287500</v>
      </c>
    </row>
    <row r="270" spans="1:5" s="69" customFormat="1" ht="56.25" x14ac:dyDescent="0.25">
      <c r="A270" s="64" t="s">
        <v>800</v>
      </c>
      <c r="B270" s="73" t="s">
        <v>801</v>
      </c>
      <c r="C270" s="63">
        <v>4279200</v>
      </c>
      <c r="D270" s="63">
        <v>0</v>
      </c>
      <c r="E270" s="63">
        <v>0</v>
      </c>
    </row>
    <row r="271" spans="1:5" s="69" customFormat="1" ht="56.25" x14ac:dyDescent="0.25">
      <c r="A271" s="64" t="s">
        <v>163</v>
      </c>
      <c r="B271" s="68" t="s">
        <v>592</v>
      </c>
      <c r="C271" s="63">
        <v>1272616800</v>
      </c>
      <c r="D271" s="63">
        <v>1323358600</v>
      </c>
      <c r="E271" s="63">
        <v>1376314700</v>
      </c>
    </row>
    <row r="272" spans="1:5" s="69" customFormat="1" ht="37.5" x14ac:dyDescent="0.25">
      <c r="A272" s="64" t="s">
        <v>101</v>
      </c>
      <c r="B272" s="65" t="s">
        <v>844</v>
      </c>
      <c r="C272" s="63">
        <v>88663300</v>
      </c>
      <c r="D272" s="63">
        <v>90586000</v>
      </c>
      <c r="E272" s="63">
        <v>93865400</v>
      </c>
    </row>
    <row r="273" spans="1:5" ht="26.25" customHeight="1" x14ac:dyDescent="0.25">
      <c r="A273" s="76" t="s">
        <v>575</v>
      </c>
      <c r="B273" s="77" t="s">
        <v>13</v>
      </c>
      <c r="C273" s="79">
        <v>9153792400</v>
      </c>
      <c r="D273" s="79">
        <v>7336963552</v>
      </c>
      <c r="E273" s="79">
        <v>778031094</v>
      </c>
    </row>
    <row r="274" spans="1:5" ht="56.25" x14ac:dyDescent="0.25">
      <c r="A274" s="62" t="s">
        <v>110</v>
      </c>
      <c r="B274" s="68" t="s">
        <v>595</v>
      </c>
      <c r="C274" s="63">
        <v>13268000</v>
      </c>
      <c r="D274" s="63">
        <v>13611120</v>
      </c>
      <c r="E274" s="63">
        <v>13967964</v>
      </c>
    </row>
    <row r="275" spans="1:5" ht="75" x14ac:dyDescent="0.25">
      <c r="A275" s="62" t="s">
        <v>111</v>
      </c>
      <c r="B275" s="68" t="s">
        <v>757</v>
      </c>
      <c r="C275" s="63">
        <v>6611800</v>
      </c>
      <c r="D275" s="63">
        <v>6818432</v>
      </c>
      <c r="E275" s="63">
        <v>7033330</v>
      </c>
    </row>
    <row r="276" spans="1:5" ht="56.25" x14ac:dyDescent="0.25">
      <c r="A276" s="62" t="s">
        <v>165</v>
      </c>
      <c r="B276" s="68" t="s">
        <v>115</v>
      </c>
      <c r="C276" s="63">
        <v>111051900</v>
      </c>
      <c r="D276" s="63">
        <v>111051900</v>
      </c>
      <c r="E276" s="63">
        <v>111051900</v>
      </c>
    </row>
    <row r="277" spans="1:5" ht="75" x14ac:dyDescent="0.25">
      <c r="A277" s="62" t="s">
        <v>112</v>
      </c>
      <c r="B277" s="68" t="s">
        <v>605</v>
      </c>
      <c r="C277" s="63">
        <v>255637900</v>
      </c>
      <c r="D277" s="63">
        <v>66476300</v>
      </c>
      <c r="E277" s="63">
        <v>0</v>
      </c>
    </row>
    <row r="278" spans="1:5" ht="56.25" x14ac:dyDescent="0.25">
      <c r="A278" s="62" t="s">
        <v>113</v>
      </c>
      <c r="B278" s="68" t="s">
        <v>117</v>
      </c>
      <c r="C278" s="63">
        <v>173186500</v>
      </c>
      <c r="D278" s="63">
        <v>94058700</v>
      </c>
      <c r="E278" s="63">
        <v>0</v>
      </c>
    </row>
    <row r="279" spans="1:5" ht="225" x14ac:dyDescent="0.25">
      <c r="A279" s="62" t="s">
        <v>596</v>
      </c>
      <c r="B279" s="68" t="s">
        <v>687</v>
      </c>
      <c r="C279" s="63">
        <v>3814400</v>
      </c>
      <c r="D279" s="63">
        <v>3814400</v>
      </c>
      <c r="E279" s="63">
        <v>0</v>
      </c>
    </row>
    <row r="280" spans="1:5" ht="56.25" x14ac:dyDescent="0.25">
      <c r="A280" s="64" t="s">
        <v>804</v>
      </c>
      <c r="B280" s="68" t="s">
        <v>805</v>
      </c>
      <c r="C280" s="63">
        <v>19440100</v>
      </c>
      <c r="D280" s="63">
        <v>24004100</v>
      </c>
      <c r="E280" s="63">
        <v>0</v>
      </c>
    </row>
    <row r="281" spans="1:5" ht="75" x14ac:dyDescent="0.25">
      <c r="A281" s="64" t="s">
        <v>741</v>
      </c>
      <c r="B281" s="68" t="s">
        <v>742</v>
      </c>
      <c r="C281" s="63">
        <v>576916200</v>
      </c>
      <c r="D281" s="63">
        <v>576916200</v>
      </c>
      <c r="E281" s="63">
        <v>583087700</v>
      </c>
    </row>
    <row r="282" spans="1:5" ht="75" x14ac:dyDescent="0.25">
      <c r="A282" s="64" t="s">
        <v>809</v>
      </c>
      <c r="B282" s="68" t="s">
        <v>810</v>
      </c>
      <c r="C282" s="63">
        <v>7750900</v>
      </c>
      <c r="D282" s="63">
        <v>0</v>
      </c>
      <c r="E282" s="63">
        <v>0</v>
      </c>
    </row>
    <row r="283" spans="1:5" ht="54" customHeight="1" x14ac:dyDescent="0.25">
      <c r="A283" s="62" t="s">
        <v>803</v>
      </c>
      <c r="B283" s="68" t="s">
        <v>802</v>
      </c>
      <c r="C283" s="63">
        <v>298961800</v>
      </c>
      <c r="D283" s="63">
        <v>298961800</v>
      </c>
      <c r="E283" s="63">
        <v>0</v>
      </c>
    </row>
    <row r="284" spans="1:5" ht="168.75" x14ac:dyDescent="0.25">
      <c r="A284" s="62" t="s">
        <v>806</v>
      </c>
      <c r="B284" s="68" t="s">
        <v>807</v>
      </c>
      <c r="C284" s="63">
        <v>61792900</v>
      </c>
      <c r="D284" s="63">
        <v>62834500</v>
      </c>
      <c r="E284" s="63">
        <v>62756400</v>
      </c>
    </row>
    <row r="285" spans="1:5" ht="75" x14ac:dyDescent="0.25">
      <c r="A285" s="62" t="s">
        <v>808</v>
      </c>
      <c r="B285" s="68" t="s">
        <v>823</v>
      </c>
      <c r="C285" s="63">
        <v>506290400</v>
      </c>
      <c r="D285" s="63">
        <v>0</v>
      </c>
      <c r="E285" s="63">
        <v>0</v>
      </c>
    </row>
    <row r="286" spans="1:5" ht="65.25" customHeight="1" x14ac:dyDescent="0.25">
      <c r="A286" s="62" t="s">
        <v>166</v>
      </c>
      <c r="B286" s="68" t="s">
        <v>593</v>
      </c>
      <c r="C286" s="63">
        <v>7082949200</v>
      </c>
      <c r="D286" s="63">
        <v>6078295700</v>
      </c>
      <c r="E286" s="63">
        <v>0</v>
      </c>
    </row>
    <row r="287" spans="1:5" ht="37.5" x14ac:dyDescent="0.25">
      <c r="A287" s="62" t="s">
        <v>599</v>
      </c>
      <c r="B287" s="68" t="s">
        <v>600</v>
      </c>
      <c r="C287" s="63">
        <v>6000000</v>
      </c>
      <c r="D287" s="63">
        <v>0</v>
      </c>
      <c r="E287" s="63">
        <v>0</v>
      </c>
    </row>
    <row r="288" spans="1:5" ht="56.25" x14ac:dyDescent="0.25">
      <c r="A288" s="62" t="s">
        <v>597</v>
      </c>
      <c r="B288" s="68" t="s">
        <v>598</v>
      </c>
      <c r="C288" s="63">
        <v>30000000</v>
      </c>
      <c r="D288" s="63">
        <v>0</v>
      </c>
      <c r="E288" s="63">
        <v>0</v>
      </c>
    </row>
    <row r="289" spans="1:5" ht="78.75" customHeight="1" x14ac:dyDescent="0.25">
      <c r="A289" s="62" t="s">
        <v>114</v>
      </c>
      <c r="B289" s="68" t="s">
        <v>119</v>
      </c>
      <c r="C289" s="63">
        <v>120400</v>
      </c>
      <c r="D289" s="63">
        <v>120400</v>
      </c>
      <c r="E289" s="63">
        <v>133800</v>
      </c>
    </row>
    <row r="290" spans="1:5" ht="18.75" customHeight="1" x14ac:dyDescent="0.25">
      <c r="A290" s="64" t="s">
        <v>576</v>
      </c>
      <c r="B290" s="65" t="s">
        <v>121</v>
      </c>
      <c r="C290" s="63">
        <v>96877970.939999998</v>
      </c>
      <c r="D290" s="63">
        <v>193845369.22</v>
      </c>
      <c r="E290" s="63">
        <v>200691770.47999999</v>
      </c>
    </row>
    <row r="291" spans="1:5" ht="131.25" x14ac:dyDescent="0.25">
      <c r="A291" s="62" t="s">
        <v>122</v>
      </c>
      <c r="B291" s="68" t="s">
        <v>123</v>
      </c>
      <c r="C291" s="63">
        <v>96877970.939999998</v>
      </c>
      <c r="D291" s="63">
        <v>193845369.22</v>
      </c>
      <c r="E291" s="63">
        <v>200691770.47999999</v>
      </c>
    </row>
    <row r="292" spans="1:5" s="74" customFormat="1" ht="30" customHeight="1" x14ac:dyDescent="0.25">
      <c r="A292" s="82" t="s">
        <v>124</v>
      </c>
      <c r="B292" s="82"/>
      <c r="C292" s="79">
        <v>77804267790.940002</v>
      </c>
      <c r="D292" s="79">
        <v>73215933001.220001</v>
      </c>
      <c r="E292" s="79">
        <v>75310210134.479996</v>
      </c>
    </row>
    <row r="294" spans="1:5" ht="39.75" customHeight="1" x14ac:dyDescent="0.25">
      <c r="C294" s="67"/>
      <c r="D294" s="67"/>
      <c r="E294" s="67"/>
    </row>
    <row r="295" spans="1:5" ht="12.75" customHeight="1" x14ac:dyDescent="0.25">
      <c r="C295" s="67"/>
    </row>
    <row r="296" spans="1:5" ht="12.75" customHeight="1" x14ac:dyDescent="0.25">
      <c r="C296" s="67"/>
      <c r="D296" s="67"/>
      <c r="E296" s="67"/>
    </row>
    <row r="297" spans="1:5" ht="12.75" customHeight="1" x14ac:dyDescent="0.25">
      <c r="D297" s="67"/>
      <c r="E297" s="67"/>
    </row>
    <row r="298" spans="1:5" ht="12.75" customHeight="1" x14ac:dyDescent="0.25">
      <c r="C298" s="67"/>
      <c r="D298" s="67"/>
      <c r="E298" s="67"/>
    </row>
    <row r="299" spans="1:5" ht="12.75" customHeight="1" x14ac:dyDescent="0.25">
      <c r="C299" s="67"/>
      <c r="D299" s="67"/>
      <c r="E299" s="67"/>
    </row>
    <row r="300" spans="1:5" ht="12.75" customHeight="1" x14ac:dyDescent="0.25">
      <c r="E300" s="81"/>
    </row>
  </sheetData>
  <autoFilter ref="A4:XAK292">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filterColumn colId="59" hiddenButton="1"/>
    <filterColumn colId="60" hiddenButton="1"/>
    <filterColumn colId="61" hiddenButton="1"/>
    <filterColumn colId="62" hiddenButton="1"/>
    <filterColumn colId="63" hiddenButton="1"/>
    <filterColumn colId="64" hiddenButton="1"/>
    <filterColumn colId="65" hiddenButton="1"/>
    <filterColumn colId="66" hiddenButton="1"/>
    <filterColumn colId="67" hiddenButton="1"/>
    <filterColumn colId="68" hiddenButton="1"/>
    <filterColumn colId="69" hiddenButton="1"/>
    <filterColumn colId="70" hiddenButton="1"/>
    <filterColumn colId="71" hiddenButton="1"/>
    <filterColumn colId="72" hiddenButton="1"/>
    <filterColumn colId="73" hiddenButton="1"/>
    <filterColumn colId="74" hiddenButton="1"/>
    <filterColumn colId="75" hiddenButton="1"/>
    <filterColumn colId="76" hiddenButton="1"/>
    <filterColumn colId="77" hiddenButton="1"/>
    <filterColumn colId="78" hiddenButton="1"/>
    <filterColumn colId="79" hiddenButton="1"/>
    <filterColumn colId="80" hiddenButton="1"/>
    <filterColumn colId="81" hiddenButton="1"/>
    <filterColumn colId="82" hiddenButton="1"/>
    <filterColumn colId="83" hiddenButton="1"/>
    <filterColumn colId="84" hiddenButton="1"/>
    <filterColumn colId="85" hiddenButton="1"/>
    <filterColumn colId="86" hiddenButton="1"/>
    <filterColumn colId="87" hiddenButton="1"/>
    <filterColumn colId="88" hiddenButton="1"/>
    <filterColumn colId="89" hiddenButton="1"/>
    <filterColumn colId="90" hiddenButton="1"/>
    <filterColumn colId="91" hiddenButton="1"/>
    <filterColumn colId="92" hiddenButton="1"/>
    <filterColumn colId="93" hiddenButton="1"/>
    <filterColumn colId="94" hiddenButton="1"/>
    <filterColumn colId="95" hiddenButton="1"/>
    <filterColumn colId="96" hiddenButton="1"/>
    <filterColumn colId="97" hiddenButton="1"/>
    <filterColumn colId="98" hiddenButton="1"/>
    <filterColumn colId="99" hiddenButton="1"/>
    <filterColumn colId="100" hiddenButton="1"/>
    <filterColumn colId="101" hiddenButton="1"/>
    <filterColumn colId="102" hiddenButton="1"/>
    <filterColumn colId="103" hiddenButton="1"/>
    <filterColumn colId="104" hiddenButton="1"/>
    <filterColumn colId="105" hiddenButton="1"/>
    <filterColumn colId="106" hiddenButton="1"/>
    <filterColumn colId="107" hiddenButton="1"/>
    <filterColumn colId="108" hiddenButton="1"/>
    <filterColumn colId="109" hiddenButton="1"/>
    <filterColumn colId="110" hiddenButton="1"/>
    <filterColumn colId="111" hiddenButton="1"/>
    <filterColumn colId="112" hiddenButton="1"/>
    <filterColumn colId="113" hiddenButton="1"/>
    <filterColumn colId="114" hiddenButton="1"/>
    <filterColumn colId="115" hiddenButton="1"/>
    <filterColumn colId="116" hiddenButton="1"/>
    <filterColumn colId="117" hiddenButton="1"/>
    <filterColumn colId="118" hiddenButton="1"/>
    <filterColumn colId="119" hiddenButton="1"/>
    <filterColumn colId="120" hiddenButton="1"/>
    <filterColumn colId="121" hiddenButton="1"/>
    <filterColumn colId="122" hiddenButton="1"/>
    <filterColumn colId="123" hiddenButton="1"/>
    <filterColumn colId="124" hiddenButton="1"/>
    <filterColumn colId="125" hiddenButton="1"/>
    <filterColumn colId="126" hiddenButton="1"/>
    <filterColumn colId="127" hiddenButton="1"/>
    <filterColumn colId="128" hiddenButton="1"/>
    <filterColumn colId="129" hiddenButton="1"/>
    <filterColumn colId="130" hiddenButton="1"/>
    <filterColumn colId="131" hiddenButton="1"/>
    <filterColumn colId="132" hiddenButton="1"/>
    <filterColumn colId="133" hiddenButton="1"/>
    <filterColumn colId="134" hiddenButton="1"/>
    <filterColumn colId="135" hiddenButton="1"/>
    <filterColumn colId="136" hiddenButton="1"/>
    <filterColumn colId="137" hiddenButton="1"/>
    <filterColumn colId="138" hiddenButton="1"/>
    <filterColumn colId="139" hiddenButton="1"/>
    <filterColumn colId="140" hiddenButton="1"/>
    <filterColumn colId="141" hiddenButton="1"/>
    <filterColumn colId="142" hiddenButton="1"/>
    <filterColumn colId="143" hiddenButton="1"/>
    <filterColumn colId="144" hiddenButton="1"/>
    <filterColumn colId="145" hiddenButton="1"/>
    <filterColumn colId="146" hiddenButton="1"/>
    <filterColumn colId="147" hiddenButton="1"/>
    <filterColumn colId="148" hiddenButton="1"/>
    <filterColumn colId="149" hiddenButton="1"/>
    <filterColumn colId="150" hiddenButton="1"/>
    <filterColumn colId="151" hiddenButton="1"/>
    <filterColumn colId="152" hiddenButton="1"/>
    <filterColumn colId="153" hiddenButton="1"/>
    <filterColumn colId="154" hiddenButton="1"/>
    <filterColumn colId="155" hiddenButton="1"/>
    <filterColumn colId="156" hiddenButton="1"/>
    <filterColumn colId="157" hiddenButton="1"/>
    <filterColumn colId="158" hiddenButton="1"/>
    <filterColumn colId="159" hiddenButton="1"/>
    <filterColumn colId="160" hiddenButton="1"/>
    <filterColumn colId="161" hiddenButton="1"/>
    <filterColumn colId="162" hiddenButton="1"/>
    <filterColumn colId="163" hiddenButton="1"/>
    <filterColumn colId="164" hiddenButton="1"/>
    <filterColumn colId="165" hiddenButton="1"/>
    <filterColumn colId="166" hiddenButton="1"/>
    <filterColumn colId="167" hiddenButton="1"/>
    <filterColumn colId="168" hiddenButton="1"/>
    <filterColumn colId="169" hiddenButton="1"/>
    <filterColumn colId="170" hiddenButton="1"/>
    <filterColumn colId="171" hiddenButton="1"/>
    <filterColumn colId="172" hiddenButton="1"/>
    <filterColumn colId="173" hiddenButton="1"/>
    <filterColumn colId="174" hiddenButton="1"/>
    <filterColumn colId="175" hiddenButton="1"/>
    <filterColumn colId="176" hiddenButton="1"/>
    <filterColumn colId="177" hiddenButton="1"/>
    <filterColumn colId="178" hiddenButton="1"/>
    <filterColumn colId="179" hiddenButton="1"/>
    <filterColumn colId="180" hiddenButton="1"/>
    <filterColumn colId="181" hiddenButton="1"/>
    <filterColumn colId="182" hiddenButton="1"/>
    <filterColumn colId="183" hiddenButton="1"/>
    <filterColumn colId="184" hiddenButton="1"/>
    <filterColumn colId="185" hiddenButton="1"/>
    <filterColumn colId="186" hiddenButton="1"/>
    <filterColumn colId="187" hiddenButton="1"/>
    <filterColumn colId="188" hiddenButton="1"/>
    <filterColumn colId="189" hiddenButton="1"/>
    <filterColumn colId="190" hiddenButton="1"/>
    <filterColumn colId="191" hiddenButton="1"/>
    <filterColumn colId="192" hiddenButton="1"/>
    <filterColumn colId="193" hiddenButton="1"/>
    <filterColumn colId="194" hiddenButton="1"/>
    <filterColumn colId="195" hiddenButton="1"/>
    <filterColumn colId="196" hiddenButton="1"/>
    <filterColumn colId="197" hiddenButton="1"/>
    <filterColumn colId="198" hiddenButton="1"/>
    <filterColumn colId="199" hiddenButton="1"/>
    <filterColumn colId="200" hiddenButton="1"/>
    <filterColumn colId="201" hiddenButton="1"/>
    <filterColumn colId="202" hiddenButton="1"/>
    <filterColumn colId="203" hiddenButton="1"/>
    <filterColumn colId="204" hiddenButton="1"/>
    <filterColumn colId="205" hiddenButton="1"/>
    <filterColumn colId="206" hiddenButton="1"/>
    <filterColumn colId="207" hiddenButton="1"/>
    <filterColumn colId="208" hiddenButton="1"/>
    <filterColumn colId="209" hiddenButton="1"/>
    <filterColumn colId="210" hiddenButton="1"/>
    <filterColumn colId="211" hiddenButton="1"/>
    <filterColumn colId="212" hiddenButton="1"/>
    <filterColumn colId="213" hiddenButton="1"/>
    <filterColumn colId="214" hiddenButton="1"/>
    <filterColumn colId="215" hiddenButton="1"/>
    <filterColumn colId="216" hiddenButton="1"/>
    <filterColumn colId="217" hiddenButton="1"/>
    <filterColumn colId="218" hiddenButton="1"/>
    <filterColumn colId="219" hiddenButton="1"/>
    <filterColumn colId="220" hiddenButton="1"/>
    <filterColumn colId="221" hiddenButton="1"/>
    <filterColumn colId="222" hiddenButton="1"/>
    <filterColumn colId="223" hiddenButton="1"/>
    <filterColumn colId="224" hiddenButton="1"/>
    <filterColumn colId="225" hiddenButton="1"/>
    <filterColumn colId="226" hiddenButton="1"/>
    <filterColumn colId="227" hiddenButton="1"/>
    <filterColumn colId="228" hiddenButton="1"/>
    <filterColumn colId="229" hiddenButton="1"/>
    <filterColumn colId="230" hiddenButton="1"/>
    <filterColumn colId="231" hiddenButton="1"/>
    <filterColumn colId="232" hiddenButton="1"/>
    <filterColumn colId="233" hiddenButton="1"/>
    <filterColumn colId="234" hiddenButton="1"/>
    <filterColumn colId="235" hiddenButton="1"/>
    <filterColumn colId="236" hiddenButton="1"/>
    <filterColumn colId="237" hiddenButton="1"/>
    <filterColumn colId="238" hiddenButton="1"/>
    <filterColumn colId="239" hiddenButton="1"/>
    <filterColumn colId="240" hiddenButton="1"/>
    <filterColumn colId="241" hiddenButton="1"/>
    <filterColumn colId="242" hiddenButton="1"/>
    <filterColumn colId="243" hiddenButton="1"/>
    <filterColumn colId="244" hiddenButton="1"/>
    <filterColumn colId="245" hiddenButton="1"/>
    <filterColumn colId="246" hiddenButton="1"/>
    <filterColumn colId="247" hiddenButton="1"/>
    <filterColumn colId="248" hiddenButton="1"/>
    <filterColumn colId="249" hiddenButton="1"/>
    <filterColumn colId="250" hiddenButton="1"/>
    <filterColumn colId="251" hiddenButton="1"/>
    <filterColumn colId="252" hiddenButton="1"/>
    <filterColumn colId="253" hiddenButton="1"/>
    <filterColumn colId="254" hiddenButton="1"/>
    <filterColumn colId="255" hiddenButton="1"/>
    <filterColumn colId="256" hiddenButton="1"/>
    <filterColumn colId="257" hiddenButton="1"/>
    <filterColumn colId="258" hiddenButton="1"/>
    <filterColumn colId="259" hiddenButton="1"/>
    <filterColumn colId="260" hiddenButton="1"/>
    <filterColumn colId="261" hiddenButton="1"/>
    <filterColumn colId="262" hiddenButton="1"/>
    <filterColumn colId="263" hiddenButton="1"/>
    <filterColumn colId="264" hiddenButton="1"/>
    <filterColumn colId="265" hiddenButton="1"/>
    <filterColumn colId="266" hiddenButton="1"/>
    <filterColumn colId="267" hiddenButton="1"/>
    <filterColumn colId="268" hiddenButton="1"/>
    <filterColumn colId="269" hiddenButton="1"/>
    <filterColumn colId="270" hiddenButton="1"/>
    <filterColumn colId="271" hiddenButton="1"/>
    <filterColumn colId="272" hiddenButton="1"/>
    <filterColumn colId="273" hiddenButton="1"/>
    <filterColumn colId="274" hiddenButton="1"/>
    <filterColumn colId="275" hiddenButton="1"/>
    <filterColumn colId="276" hiddenButton="1"/>
    <filterColumn colId="277" hiddenButton="1"/>
    <filterColumn colId="278" hiddenButton="1"/>
    <filterColumn colId="279" hiddenButton="1"/>
    <filterColumn colId="280" hiddenButton="1"/>
    <filterColumn colId="281" hiddenButton="1"/>
    <filterColumn colId="282" hiddenButton="1"/>
    <filterColumn colId="283" hiddenButton="1"/>
    <filterColumn colId="284" hiddenButton="1"/>
    <filterColumn colId="285" hiddenButton="1"/>
    <filterColumn colId="286" hiddenButton="1"/>
    <filterColumn colId="287" hiddenButton="1"/>
    <filterColumn colId="288" hiddenButton="1"/>
    <filterColumn colId="289" hiddenButton="1"/>
    <filterColumn colId="290" hiddenButton="1"/>
    <filterColumn colId="291" hiddenButton="1"/>
    <filterColumn colId="292" hiddenButton="1"/>
    <filterColumn colId="293" hiddenButton="1"/>
    <filterColumn colId="294" hiddenButton="1"/>
    <filterColumn colId="295" hiddenButton="1"/>
    <filterColumn colId="296" hiddenButton="1"/>
    <filterColumn colId="297" hiddenButton="1"/>
    <filterColumn colId="298" hiddenButton="1"/>
    <filterColumn colId="299" hiddenButton="1"/>
    <filterColumn colId="300" hiddenButton="1"/>
    <filterColumn colId="301" hiddenButton="1"/>
    <filterColumn colId="302" hiddenButton="1"/>
    <filterColumn colId="303" hiddenButton="1"/>
    <filterColumn colId="304" hiddenButton="1"/>
    <filterColumn colId="305" hiddenButton="1"/>
    <filterColumn colId="306" hiddenButton="1"/>
    <filterColumn colId="307" hiddenButton="1"/>
    <filterColumn colId="308" hiddenButton="1"/>
    <filterColumn colId="309" hiddenButton="1"/>
    <filterColumn colId="310" hiddenButton="1"/>
    <filterColumn colId="311" hiddenButton="1"/>
    <filterColumn colId="312" hiddenButton="1"/>
    <filterColumn colId="313" hiddenButton="1"/>
    <filterColumn colId="314" hiddenButton="1"/>
    <filterColumn colId="315" hiddenButton="1"/>
    <filterColumn colId="316" hiddenButton="1"/>
    <filterColumn colId="317" hiddenButton="1"/>
    <filterColumn colId="318" hiddenButton="1"/>
    <filterColumn colId="319" hiddenButton="1"/>
    <filterColumn colId="320" hiddenButton="1"/>
    <filterColumn colId="321" hiddenButton="1"/>
    <filterColumn colId="322" hiddenButton="1"/>
    <filterColumn colId="323" hiddenButton="1"/>
    <filterColumn colId="324" hiddenButton="1"/>
    <filterColumn colId="325" hiddenButton="1"/>
    <filterColumn colId="326" hiddenButton="1"/>
    <filterColumn colId="327" hiddenButton="1"/>
    <filterColumn colId="328" hiddenButton="1"/>
    <filterColumn colId="329" hiddenButton="1"/>
    <filterColumn colId="330" hiddenButton="1"/>
    <filterColumn colId="331" hiddenButton="1"/>
    <filterColumn colId="332" hiddenButton="1"/>
    <filterColumn colId="333" hiddenButton="1"/>
    <filterColumn colId="334" hiddenButton="1"/>
    <filterColumn colId="335" hiddenButton="1"/>
    <filterColumn colId="336" hiddenButton="1"/>
    <filterColumn colId="337" hiddenButton="1"/>
    <filterColumn colId="338" hiddenButton="1"/>
    <filterColumn colId="339" hiddenButton="1"/>
    <filterColumn colId="340" hiddenButton="1"/>
    <filterColumn colId="341" hiddenButton="1"/>
    <filterColumn colId="342" hiddenButton="1"/>
    <filterColumn colId="343" hiddenButton="1"/>
    <filterColumn colId="344" hiddenButton="1"/>
    <filterColumn colId="345" hiddenButton="1"/>
    <filterColumn colId="346" hiddenButton="1"/>
    <filterColumn colId="347" hiddenButton="1"/>
    <filterColumn colId="348" hiddenButton="1"/>
    <filterColumn colId="349" hiddenButton="1"/>
    <filterColumn colId="350" hiddenButton="1"/>
    <filterColumn colId="351" hiddenButton="1"/>
    <filterColumn colId="352" hiddenButton="1"/>
    <filterColumn colId="353" hiddenButton="1"/>
    <filterColumn colId="354" hiddenButton="1"/>
    <filterColumn colId="355" hiddenButton="1"/>
    <filterColumn colId="356" hiddenButton="1"/>
    <filterColumn colId="357" hiddenButton="1"/>
    <filterColumn colId="358" hiddenButton="1"/>
    <filterColumn colId="359" hiddenButton="1"/>
    <filterColumn colId="360" hiddenButton="1"/>
    <filterColumn colId="361" hiddenButton="1"/>
    <filterColumn colId="362" hiddenButton="1"/>
    <filterColumn colId="363" hiddenButton="1"/>
    <filterColumn colId="364" hiddenButton="1"/>
    <filterColumn colId="365" hiddenButton="1"/>
    <filterColumn colId="366" hiddenButton="1"/>
    <filterColumn colId="367" hiddenButton="1"/>
    <filterColumn colId="368" hiddenButton="1"/>
    <filterColumn colId="369" hiddenButton="1"/>
    <filterColumn colId="370" hiddenButton="1"/>
    <filterColumn colId="371" hiddenButton="1"/>
    <filterColumn colId="372" hiddenButton="1"/>
    <filterColumn colId="373" hiddenButton="1"/>
    <filterColumn colId="374" hiddenButton="1"/>
    <filterColumn colId="375" hiddenButton="1"/>
    <filterColumn colId="376" hiddenButton="1"/>
    <filterColumn colId="377" hiddenButton="1"/>
    <filterColumn colId="378" hiddenButton="1"/>
    <filterColumn colId="379" hiddenButton="1"/>
    <filterColumn colId="380" hiddenButton="1"/>
    <filterColumn colId="381" hiddenButton="1"/>
    <filterColumn colId="382" hiddenButton="1"/>
    <filterColumn colId="383" hiddenButton="1"/>
    <filterColumn colId="384" hiddenButton="1"/>
    <filterColumn colId="385" hiddenButton="1"/>
    <filterColumn colId="386" hiddenButton="1"/>
    <filterColumn colId="387" hiddenButton="1"/>
    <filterColumn colId="388" hiddenButton="1"/>
    <filterColumn colId="389" hiddenButton="1"/>
    <filterColumn colId="390" hiddenButton="1"/>
    <filterColumn colId="391" hiddenButton="1"/>
    <filterColumn colId="392" hiddenButton="1"/>
    <filterColumn colId="393" hiddenButton="1"/>
    <filterColumn colId="394" hiddenButton="1"/>
    <filterColumn colId="395" hiddenButton="1"/>
    <filterColumn colId="396" hiddenButton="1"/>
    <filterColumn colId="397" hiddenButton="1"/>
    <filterColumn colId="398" hiddenButton="1"/>
    <filterColumn colId="399" hiddenButton="1"/>
    <filterColumn colId="400" hiddenButton="1"/>
    <filterColumn colId="401" hiddenButton="1"/>
    <filterColumn colId="402" hiddenButton="1"/>
    <filterColumn colId="403" hiddenButton="1"/>
    <filterColumn colId="404" hiddenButton="1"/>
    <filterColumn colId="405" hiddenButton="1"/>
    <filterColumn colId="406" hiddenButton="1"/>
    <filterColumn colId="407" hiddenButton="1"/>
    <filterColumn colId="408" hiddenButton="1"/>
    <filterColumn colId="409" hiddenButton="1"/>
    <filterColumn colId="410" hiddenButton="1"/>
    <filterColumn colId="411" hiddenButton="1"/>
    <filterColumn colId="412" hiddenButton="1"/>
    <filterColumn colId="413" hiddenButton="1"/>
    <filterColumn colId="414" hiddenButton="1"/>
    <filterColumn colId="415" hiddenButton="1"/>
    <filterColumn colId="416" hiddenButton="1"/>
    <filterColumn colId="417" hiddenButton="1"/>
    <filterColumn colId="418" hiddenButton="1"/>
    <filterColumn colId="419" hiddenButton="1"/>
    <filterColumn colId="420" hiddenButton="1"/>
    <filterColumn colId="421" hiddenButton="1"/>
    <filterColumn colId="422" hiddenButton="1"/>
    <filterColumn colId="423" hiddenButton="1"/>
    <filterColumn colId="424" hiddenButton="1"/>
    <filterColumn colId="425" hiddenButton="1"/>
    <filterColumn colId="426" hiddenButton="1"/>
    <filterColumn colId="427" hiddenButton="1"/>
    <filterColumn colId="428" hiddenButton="1"/>
    <filterColumn colId="429" hiddenButton="1"/>
    <filterColumn colId="430" hiddenButton="1"/>
    <filterColumn colId="431" hiddenButton="1"/>
    <filterColumn colId="432" hiddenButton="1"/>
    <filterColumn colId="433" hiddenButton="1"/>
    <filterColumn colId="434" hiddenButton="1"/>
    <filterColumn colId="435" hiddenButton="1"/>
    <filterColumn colId="436" hiddenButton="1"/>
    <filterColumn colId="437" hiddenButton="1"/>
    <filterColumn colId="438" hiddenButton="1"/>
    <filterColumn colId="439" hiddenButton="1"/>
    <filterColumn colId="440" hiddenButton="1"/>
    <filterColumn colId="441" hiddenButton="1"/>
    <filterColumn colId="442" hiddenButton="1"/>
    <filterColumn colId="443" hiddenButton="1"/>
    <filterColumn colId="444" hiddenButton="1"/>
    <filterColumn colId="445" hiddenButton="1"/>
    <filterColumn colId="446" hiddenButton="1"/>
    <filterColumn colId="447" hiddenButton="1"/>
    <filterColumn colId="448" hiddenButton="1"/>
    <filterColumn colId="449" hiddenButton="1"/>
    <filterColumn colId="450" hiddenButton="1"/>
    <filterColumn colId="451" hiddenButton="1"/>
    <filterColumn colId="452" hiddenButton="1"/>
    <filterColumn colId="453" hiddenButton="1"/>
    <filterColumn colId="454" hiddenButton="1"/>
    <filterColumn colId="455" hiddenButton="1"/>
    <filterColumn colId="456" hiddenButton="1"/>
    <filterColumn colId="457" hiddenButton="1"/>
    <filterColumn colId="458" hiddenButton="1"/>
    <filterColumn colId="459" hiddenButton="1"/>
    <filterColumn colId="460" hiddenButton="1"/>
    <filterColumn colId="461" hiddenButton="1"/>
    <filterColumn colId="462" hiddenButton="1"/>
    <filterColumn colId="463" hiddenButton="1"/>
    <filterColumn colId="464" hiddenButton="1"/>
    <filterColumn colId="465" hiddenButton="1"/>
    <filterColumn colId="466" hiddenButton="1"/>
    <filterColumn colId="467" hiddenButton="1"/>
    <filterColumn colId="468" hiddenButton="1"/>
    <filterColumn colId="469" hiddenButton="1"/>
    <filterColumn colId="470" hiddenButton="1"/>
    <filterColumn colId="471" hiddenButton="1"/>
    <filterColumn colId="472" hiddenButton="1"/>
    <filterColumn colId="473" hiddenButton="1"/>
    <filterColumn colId="474" hiddenButton="1"/>
    <filterColumn colId="475" hiddenButton="1"/>
    <filterColumn colId="476" hiddenButton="1"/>
    <filterColumn colId="477" hiddenButton="1"/>
    <filterColumn colId="478" hiddenButton="1"/>
    <filterColumn colId="479" hiddenButton="1"/>
    <filterColumn colId="480" hiddenButton="1"/>
    <filterColumn colId="481" hiddenButton="1"/>
    <filterColumn colId="482" hiddenButton="1"/>
    <filterColumn colId="483" hiddenButton="1"/>
    <filterColumn colId="484" hiddenButton="1"/>
    <filterColumn colId="485" hiddenButton="1"/>
    <filterColumn colId="486" hiddenButton="1"/>
    <filterColumn colId="487" hiddenButton="1"/>
    <filterColumn colId="488" hiddenButton="1"/>
    <filterColumn colId="489" hiddenButton="1"/>
    <filterColumn colId="490" hiddenButton="1"/>
    <filterColumn colId="491" hiddenButton="1"/>
    <filterColumn colId="492" hiddenButton="1"/>
    <filterColumn colId="493" hiddenButton="1"/>
    <filterColumn colId="494" hiddenButton="1"/>
    <filterColumn colId="495" hiddenButton="1"/>
    <filterColumn colId="496" hiddenButton="1"/>
    <filterColumn colId="497" hiddenButton="1"/>
    <filterColumn colId="498" hiddenButton="1"/>
    <filterColumn colId="499" hiddenButton="1"/>
    <filterColumn colId="500" hiddenButton="1"/>
    <filterColumn colId="501" hiddenButton="1"/>
    <filterColumn colId="502" hiddenButton="1"/>
    <filterColumn colId="503" hiddenButton="1"/>
    <filterColumn colId="504" hiddenButton="1"/>
    <filterColumn colId="505" hiddenButton="1"/>
    <filterColumn colId="506" hiddenButton="1"/>
    <filterColumn colId="507" hiddenButton="1"/>
    <filterColumn colId="508" hiddenButton="1"/>
    <filterColumn colId="509" hiddenButton="1"/>
    <filterColumn colId="510" hiddenButton="1"/>
    <filterColumn colId="511" hiddenButton="1"/>
    <filterColumn colId="512" hiddenButton="1"/>
    <filterColumn colId="513" hiddenButton="1"/>
    <filterColumn colId="514" hiddenButton="1"/>
    <filterColumn colId="515" hiddenButton="1"/>
    <filterColumn colId="516" hiddenButton="1"/>
    <filterColumn colId="517" hiddenButton="1"/>
    <filterColumn colId="518" hiddenButton="1"/>
    <filterColumn colId="519" hiddenButton="1"/>
    <filterColumn colId="520" hiddenButton="1"/>
    <filterColumn colId="521" hiddenButton="1"/>
    <filterColumn colId="522" hiddenButton="1"/>
    <filterColumn colId="523" hiddenButton="1"/>
    <filterColumn colId="524" hiddenButton="1"/>
    <filterColumn colId="525" hiddenButton="1"/>
    <filterColumn colId="526" hiddenButton="1"/>
    <filterColumn colId="527" hiddenButton="1"/>
    <filterColumn colId="528" hiddenButton="1"/>
    <filterColumn colId="529" hiddenButton="1"/>
    <filterColumn colId="530" hiddenButton="1"/>
    <filterColumn colId="531" hiddenButton="1"/>
    <filterColumn colId="532" hiddenButton="1"/>
    <filterColumn colId="533" hiddenButton="1"/>
    <filterColumn colId="534" hiddenButton="1"/>
    <filterColumn colId="535" hiddenButton="1"/>
    <filterColumn colId="536" hiddenButton="1"/>
    <filterColumn colId="537" hiddenButton="1"/>
    <filterColumn colId="538" hiddenButton="1"/>
    <filterColumn colId="539" hiddenButton="1"/>
    <filterColumn colId="540" hiddenButton="1"/>
    <filterColumn colId="541" hiddenButton="1"/>
    <filterColumn colId="542" hiddenButton="1"/>
    <filterColumn colId="543" hiddenButton="1"/>
    <filterColumn colId="544" hiddenButton="1"/>
    <filterColumn colId="545" hiddenButton="1"/>
    <filterColumn colId="546" hiddenButton="1"/>
    <filterColumn colId="547" hiddenButton="1"/>
    <filterColumn colId="548" hiddenButton="1"/>
    <filterColumn colId="549" hiddenButton="1"/>
    <filterColumn colId="550" hiddenButton="1"/>
    <filterColumn colId="551" hiddenButton="1"/>
    <filterColumn colId="552" hiddenButton="1"/>
    <filterColumn colId="553" hiddenButton="1"/>
    <filterColumn colId="554" hiddenButton="1"/>
    <filterColumn colId="555" hiddenButton="1"/>
    <filterColumn colId="556" hiddenButton="1"/>
    <filterColumn colId="557" hiddenButton="1"/>
    <filterColumn colId="558" hiddenButton="1"/>
    <filterColumn colId="559" hiddenButton="1"/>
    <filterColumn colId="560" hiddenButton="1"/>
    <filterColumn colId="561" hiddenButton="1"/>
    <filterColumn colId="562" hiddenButton="1"/>
    <filterColumn colId="563" hiddenButton="1"/>
    <filterColumn colId="564" hiddenButton="1"/>
    <filterColumn colId="565" hiddenButton="1"/>
    <filterColumn colId="566" hiddenButton="1"/>
    <filterColumn colId="567" hiddenButton="1"/>
    <filterColumn colId="568" hiddenButton="1"/>
    <filterColumn colId="569" hiddenButton="1"/>
    <filterColumn colId="570" hiddenButton="1"/>
    <filterColumn colId="571" hiddenButton="1"/>
    <filterColumn colId="572" hiddenButton="1"/>
    <filterColumn colId="573" hiddenButton="1"/>
    <filterColumn colId="574" hiddenButton="1"/>
    <filterColumn colId="575" hiddenButton="1"/>
    <filterColumn colId="576" hiddenButton="1"/>
    <filterColumn colId="577" hiddenButton="1"/>
    <filterColumn colId="578" hiddenButton="1"/>
    <filterColumn colId="579" hiddenButton="1"/>
    <filterColumn colId="580" hiddenButton="1"/>
    <filterColumn colId="581" hiddenButton="1"/>
    <filterColumn colId="582" hiddenButton="1"/>
    <filterColumn colId="583" hiddenButton="1"/>
    <filterColumn colId="584" hiddenButton="1"/>
    <filterColumn colId="585" hiddenButton="1"/>
    <filterColumn colId="586" hiddenButton="1"/>
    <filterColumn colId="587" hiddenButton="1"/>
    <filterColumn colId="588" hiddenButton="1"/>
    <filterColumn colId="589" hiddenButton="1"/>
    <filterColumn colId="590" hiddenButton="1"/>
    <filterColumn colId="591" hiddenButton="1"/>
    <filterColumn colId="592" hiddenButton="1"/>
    <filterColumn colId="593" hiddenButton="1"/>
    <filterColumn colId="594" hiddenButton="1"/>
    <filterColumn colId="595" hiddenButton="1"/>
    <filterColumn colId="596" hiddenButton="1"/>
    <filterColumn colId="597" hiddenButton="1"/>
    <filterColumn colId="598" hiddenButton="1"/>
    <filterColumn colId="599" hiddenButton="1"/>
    <filterColumn colId="600" hiddenButton="1"/>
    <filterColumn colId="601" hiddenButton="1"/>
    <filterColumn colId="602" hiddenButton="1"/>
    <filterColumn colId="603" hiddenButton="1"/>
    <filterColumn colId="604" hiddenButton="1"/>
    <filterColumn colId="605" hiddenButton="1"/>
    <filterColumn colId="606" hiddenButton="1"/>
    <filterColumn colId="607" hiddenButton="1"/>
    <filterColumn colId="608" hiddenButton="1"/>
    <filterColumn colId="609" hiddenButton="1"/>
    <filterColumn colId="610" hiddenButton="1"/>
    <filterColumn colId="611" hiddenButton="1"/>
    <filterColumn colId="612" hiddenButton="1"/>
    <filterColumn colId="613" hiddenButton="1"/>
    <filterColumn colId="614" hiddenButton="1"/>
    <filterColumn colId="615" hiddenButton="1"/>
    <filterColumn colId="616" hiddenButton="1"/>
    <filterColumn colId="617" hiddenButton="1"/>
    <filterColumn colId="618" hiddenButton="1"/>
    <filterColumn colId="619" hiddenButton="1"/>
    <filterColumn colId="620" hiddenButton="1"/>
    <filterColumn colId="621" hiddenButton="1"/>
    <filterColumn colId="622" hiddenButton="1"/>
    <filterColumn colId="623" hiddenButton="1"/>
    <filterColumn colId="624" hiddenButton="1"/>
    <filterColumn colId="625" hiddenButton="1"/>
    <filterColumn colId="626" hiddenButton="1"/>
    <filterColumn colId="627" hiddenButton="1"/>
    <filterColumn colId="628" hiddenButton="1"/>
    <filterColumn colId="629" hiddenButton="1"/>
    <filterColumn colId="630" hiddenButton="1"/>
    <filterColumn colId="631" hiddenButton="1"/>
    <filterColumn colId="632" hiddenButton="1"/>
    <filterColumn colId="633" hiddenButton="1"/>
    <filterColumn colId="634" hiddenButton="1"/>
    <filterColumn colId="635" hiddenButton="1"/>
    <filterColumn colId="636" hiddenButton="1"/>
    <filterColumn colId="637" hiddenButton="1"/>
    <filterColumn colId="638" hiddenButton="1"/>
    <filterColumn colId="639" hiddenButton="1"/>
    <filterColumn colId="640" hiddenButton="1"/>
    <filterColumn colId="641" hiddenButton="1"/>
    <filterColumn colId="642" hiddenButton="1"/>
    <filterColumn colId="643" hiddenButton="1"/>
    <filterColumn colId="644" hiddenButton="1"/>
    <filterColumn colId="645" hiddenButton="1"/>
    <filterColumn colId="646" hiddenButton="1"/>
    <filterColumn colId="647" hiddenButton="1"/>
    <filterColumn colId="648" hiddenButton="1"/>
    <filterColumn colId="649" hiddenButton="1"/>
    <filterColumn colId="650" hiddenButton="1"/>
    <filterColumn colId="651" hiddenButton="1"/>
    <filterColumn colId="652" hiddenButton="1"/>
    <filterColumn colId="653" hiddenButton="1"/>
    <filterColumn colId="654" hiddenButton="1"/>
    <filterColumn colId="655" hiddenButton="1"/>
    <filterColumn colId="656" hiddenButton="1"/>
    <filterColumn colId="657" hiddenButton="1"/>
    <filterColumn colId="658" hiddenButton="1"/>
    <filterColumn colId="659" hiddenButton="1"/>
    <filterColumn colId="660" hiddenButton="1"/>
    <filterColumn colId="661" hiddenButton="1"/>
    <filterColumn colId="662" hiddenButton="1"/>
    <filterColumn colId="663" hiddenButton="1"/>
    <filterColumn colId="664" hiddenButton="1"/>
    <filterColumn colId="665" hiddenButton="1"/>
    <filterColumn colId="666" hiddenButton="1"/>
    <filterColumn colId="667" hiddenButton="1"/>
    <filterColumn colId="668" hiddenButton="1"/>
    <filterColumn colId="669" hiddenButton="1"/>
    <filterColumn colId="670" hiddenButton="1"/>
    <filterColumn colId="671" hiddenButton="1"/>
    <filterColumn colId="672" hiddenButton="1"/>
    <filterColumn colId="673" hiddenButton="1"/>
    <filterColumn colId="674" hiddenButton="1"/>
    <filterColumn colId="675" hiddenButton="1"/>
    <filterColumn colId="676" hiddenButton="1"/>
    <filterColumn colId="677" hiddenButton="1"/>
    <filterColumn colId="678" hiddenButton="1"/>
    <filterColumn colId="679" hiddenButton="1"/>
    <filterColumn colId="680" hiddenButton="1"/>
    <filterColumn colId="681" hiddenButton="1"/>
    <filterColumn colId="682" hiddenButton="1"/>
    <filterColumn colId="683" hiddenButton="1"/>
    <filterColumn colId="684" hiddenButton="1"/>
    <filterColumn colId="685" hiddenButton="1"/>
    <filterColumn colId="686" hiddenButton="1"/>
    <filterColumn colId="687" hiddenButton="1"/>
    <filterColumn colId="688" hiddenButton="1"/>
    <filterColumn colId="689" hiddenButton="1"/>
    <filterColumn colId="690" hiddenButton="1"/>
    <filterColumn colId="691" hiddenButton="1"/>
    <filterColumn colId="692" hiddenButton="1"/>
    <filterColumn colId="693" hiddenButton="1"/>
    <filterColumn colId="694" hiddenButton="1"/>
    <filterColumn colId="695" hiddenButton="1"/>
    <filterColumn colId="696" hiddenButton="1"/>
    <filterColumn colId="697" hiddenButton="1"/>
    <filterColumn colId="698" hiddenButton="1"/>
    <filterColumn colId="699" hiddenButton="1"/>
    <filterColumn colId="700" hiddenButton="1"/>
    <filterColumn colId="701" hiddenButton="1"/>
    <filterColumn colId="702" hiddenButton="1"/>
    <filterColumn colId="703" hiddenButton="1"/>
    <filterColumn colId="704" hiddenButton="1"/>
    <filterColumn colId="705" hiddenButton="1"/>
    <filterColumn colId="706" hiddenButton="1"/>
    <filterColumn colId="707" hiddenButton="1"/>
    <filterColumn colId="708" hiddenButton="1"/>
    <filterColumn colId="709" hiddenButton="1"/>
    <filterColumn colId="710" hiddenButton="1"/>
    <filterColumn colId="711" hiddenButton="1"/>
    <filterColumn colId="712" hiddenButton="1"/>
    <filterColumn colId="713" hiddenButton="1"/>
    <filterColumn colId="714" hiddenButton="1"/>
    <filterColumn colId="715" hiddenButton="1"/>
    <filterColumn colId="716" hiddenButton="1"/>
    <filterColumn colId="717" hiddenButton="1"/>
    <filterColumn colId="718" hiddenButton="1"/>
    <filterColumn colId="719" hiddenButton="1"/>
    <filterColumn colId="720" hiddenButton="1"/>
    <filterColumn colId="721" hiddenButton="1"/>
    <filterColumn colId="722" hiddenButton="1"/>
    <filterColumn colId="723" hiddenButton="1"/>
    <filterColumn colId="724" hiddenButton="1"/>
    <filterColumn colId="725" hiddenButton="1"/>
    <filterColumn colId="726" hiddenButton="1"/>
    <filterColumn colId="727" hiddenButton="1"/>
    <filterColumn colId="728" hiddenButton="1"/>
    <filterColumn colId="729" hiddenButton="1"/>
    <filterColumn colId="730" hiddenButton="1"/>
    <filterColumn colId="731" hiddenButton="1"/>
    <filterColumn colId="732" hiddenButton="1"/>
    <filterColumn colId="733" hiddenButton="1"/>
    <filterColumn colId="734" hiddenButton="1"/>
    <filterColumn colId="735" hiddenButton="1"/>
    <filterColumn colId="736" hiddenButton="1"/>
    <filterColumn colId="737" hiddenButton="1"/>
    <filterColumn colId="738" hiddenButton="1"/>
    <filterColumn colId="739" hiddenButton="1"/>
    <filterColumn colId="740" hiddenButton="1"/>
    <filterColumn colId="741" hiddenButton="1"/>
    <filterColumn colId="742" hiddenButton="1"/>
    <filterColumn colId="743" hiddenButton="1"/>
    <filterColumn colId="744" hiddenButton="1"/>
    <filterColumn colId="745" hiddenButton="1"/>
    <filterColumn colId="746" hiddenButton="1"/>
    <filterColumn colId="747" hiddenButton="1"/>
    <filterColumn colId="748" hiddenButton="1"/>
    <filterColumn colId="749" hiddenButton="1"/>
    <filterColumn colId="750" hiddenButton="1"/>
    <filterColumn colId="751" hiddenButton="1"/>
    <filterColumn colId="752" hiddenButton="1"/>
    <filterColumn colId="753" hiddenButton="1"/>
    <filterColumn colId="754" hiddenButton="1"/>
    <filterColumn colId="755" hiddenButton="1"/>
    <filterColumn colId="756" hiddenButton="1"/>
    <filterColumn colId="757" hiddenButton="1"/>
    <filterColumn colId="758" hiddenButton="1"/>
    <filterColumn colId="759" hiddenButton="1"/>
    <filterColumn colId="760" hiddenButton="1"/>
    <filterColumn colId="761" hiddenButton="1"/>
    <filterColumn colId="762" hiddenButton="1"/>
    <filterColumn colId="763" hiddenButton="1"/>
    <filterColumn colId="764" hiddenButton="1"/>
    <filterColumn colId="765" hiddenButton="1"/>
    <filterColumn colId="766" hiddenButton="1"/>
    <filterColumn colId="767" hiddenButton="1"/>
    <filterColumn colId="768" hiddenButton="1"/>
    <filterColumn colId="769" hiddenButton="1"/>
    <filterColumn colId="770" hiddenButton="1"/>
    <filterColumn colId="771" hiddenButton="1"/>
    <filterColumn colId="772" hiddenButton="1"/>
    <filterColumn colId="773" hiddenButton="1"/>
    <filterColumn colId="774" hiddenButton="1"/>
    <filterColumn colId="775" hiddenButton="1"/>
    <filterColumn colId="776" hiddenButton="1"/>
    <filterColumn colId="777" hiddenButton="1"/>
    <filterColumn colId="778" hiddenButton="1"/>
    <filterColumn colId="779" hiddenButton="1"/>
    <filterColumn colId="780" hiddenButton="1"/>
    <filterColumn colId="781" hiddenButton="1"/>
    <filterColumn colId="782" hiddenButton="1"/>
    <filterColumn colId="783" hiddenButton="1"/>
    <filterColumn colId="784" hiddenButton="1"/>
    <filterColumn colId="785" hiddenButton="1"/>
    <filterColumn colId="786" hiddenButton="1"/>
    <filterColumn colId="787" hiddenButton="1"/>
    <filterColumn colId="788" hiddenButton="1"/>
    <filterColumn colId="789" hiddenButton="1"/>
    <filterColumn colId="790" hiddenButton="1"/>
    <filterColumn colId="791" hiddenButton="1"/>
    <filterColumn colId="792" hiddenButton="1"/>
    <filterColumn colId="793" hiddenButton="1"/>
    <filterColumn colId="794" hiddenButton="1"/>
    <filterColumn colId="795" hiddenButton="1"/>
    <filterColumn colId="796" hiddenButton="1"/>
    <filterColumn colId="797" hiddenButton="1"/>
    <filterColumn colId="798" hiddenButton="1"/>
    <filterColumn colId="799" hiddenButton="1"/>
    <filterColumn colId="800" hiddenButton="1"/>
    <filterColumn colId="801" hiddenButton="1"/>
    <filterColumn colId="802" hiddenButton="1"/>
    <filterColumn colId="803" hiddenButton="1"/>
    <filterColumn colId="804" hiddenButton="1"/>
    <filterColumn colId="805" hiddenButton="1"/>
    <filterColumn colId="806" hiddenButton="1"/>
    <filterColumn colId="807" hiddenButton="1"/>
    <filterColumn colId="808" hiddenButton="1"/>
    <filterColumn colId="809" hiddenButton="1"/>
    <filterColumn colId="810" hiddenButton="1"/>
    <filterColumn colId="811" hiddenButton="1"/>
    <filterColumn colId="812" hiddenButton="1"/>
    <filterColumn colId="813" hiddenButton="1"/>
    <filterColumn colId="814" hiddenButton="1"/>
    <filterColumn colId="815" hiddenButton="1"/>
    <filterColumn colId="816" hiddenButton="1"/>
    <filterColumn colId="817" hiddenButton="1"/>
    <filterColumn colId="818" hiddenButton="1"/>
    <filterColumn colId="819" hiddenButton="1"/>
    <filterColumn colId="820" hiddenButton="1"/>
    <filterColumn colId="821" hiddenButton="1"/>
    <filterColumn colId="822" hiddenButton="1"/>
    <filterColumn colId="823" hiddenButton="1"/>
    <filterColumn colId="824" hiddenButton="1"/>
    <filterColumn colId="825" hiddenButton="1"/>
    <filterColumn colId="826" hiddenButton="1"/>
    <filterColumn colId="827" hiddenButton="1"/>
    <filterColumn colId="828" hiddenButton="1"/>
    <filterColumn colId="829" hiddenButton="1"/>
    <filterColumn colId="830" hiddenButton="1"/>
    <filterColumn colId="831" hiddenButton="1"/>
    <filterColumn colId="832" hiddenButton="1"/>
    <filterColumn colId="833" hiddenButton="1"/>
    <filterColumn colId="834" hiddenButton="1"/>
    <filterColumn colId="835" hiddenButton="1"/>
    <filterColumn colId="836" hiddenButton="1"/>
    <filterColumn colId="837" hiddenButton="1"/>
    <filterColumn colId="838" hiddenButton="1"/>
    <filterColumn colId="839" hiddenButton="1"/>
    <filterColumn colId="840" hiddenButton="1"/>
    <filterColumn colId="841" hiddenButton="1"/>
    <filterColumn colId="842" hiddenButton="1"/>
    <filterColumn colId="843" hiddenButton="1"/>
    <filterColumn colId="844" hiddenButton="1"/>
    <filterColumn colId="845" hiddenButton="1"/>
    <filterColumn colId="846" hiddenButton="1"/>
    <filterColumn colId="847" hiddenButton="1"/>
    <filterColumn colId="848" hiddenButton="1"/>
    <filterColumn colId="849" hiddenButton="1"/>
    <filterColumn colId="850" hiddenButton="1"/>
    <filterColumn colId="851" hiddenButton="1"/>
    <filterColumn colId="852" hiddenButton="1"/>
    <filterColumn colId="853" hiddenButton="1"/>
    <filterColumn colId="854" hiddenButton="1"/>
    <filterColumn colId="855" hiddenButton="1"/>
    <filterColumn colId="856" hiddenButton="1"/>
    <filterColumn colId="857" hiddenButton="1"/>
    <filterColumn colId="858" hiddenButton="1"/>
    <filterColumn colId="859" hiddenButton="1"/>
    <filterColumn colId="860" hiddenButton="1"/>
    <filterColumn colId="861" hiddenButton="1"/>
    <filterColumn colId="862" hiddenButton="1"/>
    <filterColumn colId="863" hiddenButton="1"/>
    <filterColumn colId="864" hiddenButton="1"/>
    <filterColumn colId="865" hiddenButton="1"/>
    <filterColumn colId="866" hiddenButton="1"/>
    <filterColumn colId="867" hiddenButton="1"/>
    <filterColumn colId="868" hiddenButton="1"/>
    <filterColumn colId="869" hiddenButton="1"/>
    <filterColumn colId="870" hiddenButton="1"/>
    <filterColumn colId="871" hiddenButton="1"/>
    <filterColumn colId="872" hiddenButton="1"/>
    <filterColumn colId="873" hiddenButton="1"/>
    <filterColumn colId="874" hiddenButton="1"/>
    <filterColumn colId="875" hiddenButton="1"/>
    <filterColumn colId="876" hiddenButton="1"/>
    <filterColumn colId="877" hiddenButton="1"/>
    <filterColumn colId="878" hiddenButton="1"/>
    <filterColumn colId="879" hiddenButton="1"/>
    <filterColumn colId="880" hiddenButton="1"/>
    <filterColumn colId="881" hiddenButton="1"/>
    <filterColumn colId="882" hiddenButton="1"/>
    <filterColumn colId="883" hiddenButton="1"/>
    <filterColumn colId="884" hiddenButton="1"/>
    <filterColumn colId="885" hiddenButton="1"/>
    <filterColumn colId="886" hiddenButton="1"/>
    <filterColumn colId="887" hiddenButton="1"/>
    <filterColumn colId="888" hiddenButton="1"/>
    <filterColumn colId="889" hiddenButton="1"/>
    <filterColumn colId="890" hiddenButton="1"/>
    <filterColumn colId="891" hiddenButton="1"/>
    <filterColumn colId="892" hiddenButton="1"/>
    <filterColumn colId="893" hiddenButton="1"/>
    <filterColumn colId="894" hiddenButton="1"/>
    <filterColumn colId="895" hiddenButton="1"/>
    <filterColumn colId="896" hiddenButton="1"/>
    <filterColumn colId="897" hiddenButton="1"/>
    <filterColumn colId="898" hiddenButton="1"/>
    <filterColumn colId="899" hiddenButton="1"/>
    <filterColumn colId="900" hiddenButton="1"/>
    <filterColumn colId="901" hiddenButton="1"/>
    <filterColumn colId="902" hiddenButton="1"/>
    <filterColumn colId="903" hiddenButton="1"/>
    <filterColumn colId="904" hiddenButton="1"/>
    <filterColumn colId="905" hiddenButton="1"/>
    <filterColumn colId="906" hiddenButton="1"/>
    <filterColumn colId="907" hiddenButton="1"/>
    <filterColumn colId="908" hiddenButton="1"/>
    <filterColumn colId="909" hiddenButton="1"/>
    <filterColumn colId="910" hiddenButton="1"/>
    <filterColumn colId="911" hiddenButton="1"/>
    <filterColumn colId="912" hiddenButton="1"/>
    <filterColumn colId="913" hiddenButton="1"/>
    <filterColumn colId="914" hiddenButton="1"/>
    <filterColumn colId="915" hiddenButton="1"/>
    <filterColumn colId="916" hiddenButton="1"/>
    <filterColumn colId="917" hiddenButton="1"/>
    <filterColumn colId="918" hiddenButton="1"/>
    <filterColumn colId="919" hiddenButton="1"/>
    <filterColumn colId="920" hiddenButton="1"/>
    <filterColumn colId="921" hiddenButton="1"/>
    <filterColumn colId="922" hiddenButton="1"/>
    <filterColumn colId="923" hiddenButton="1"/>
    <filterColumn colId="924" hiddenButton="1"/>
    <filterColumn colId="925" hiddenButton="1"/>
    <filterColumn colId="926" hiddenButton="1"/>
    <filterColumn colId="927" hiddenButton="1"/>
    <filterColumn colId="928" hiddenButton="1"/>
    <filterColumn colId="929" hiddenButton="1"/>
    <filterColumn colId="930" hiddenButton="1"/>
    <filterColumn colId="931" hiddenButton="1"/>
    <filterColumn colId="932" hiddenButton="1"/>
    <filterColumn colId="933" hiddenButton="1"/>
    <filterColumn colId="934" hiddenButton="1"/>
    <filterColumn colId="935" hiddenButton="1"/>
    <filterColumn colId="936" hiddenButton="1"/>
    <filterColumn colId="937" hiddenButton="1"/>
    <filterColumn colId="938" hiddenButton="1"/>
    <filterColumn colId="939" hiddenButton="1"/>
    <filterColumn colId="940" hiddenButton="1"/>
    <filterColumn colId="941" hiddenButton="1"/>
    <filterColumn colId="942" hiddenButton="1"/>
    <filterColumn colId="943" hiddenButton="1"/>
    <filterColumn colId="944" hiddenButton="1"/>
    <filterColumn colId="945" hiddenButton="1"/>
    <filterColumn colId="946" hiddenButton="1"/>
    <filterColumn colId="947" hiddenButton="1"/>
    <filterColumn colId="948" hiddenButton="1"/>
    <filterColumn colId="949" hiddenButton="1"/>
    <filterColumn colId="950" hiddenButton="1"/>
    <filterColumn colId="951" hiddenButton="1"/>
    <filterColumn colId="952" hiddenButton="1"/>
    <filterColumn colId="953" hiddenButton="1"/>
    <filterColumn colId="954" hiddenButton="1"/>
    <filterColumn colId="955" hiddenButton="1"/>
    <filterColumn colId="956" hiddenButton="1"/>
    <filterColumn colId="957" hiddenButton="1"/>
    <filterColumn colId="958" hiddenButton="1"/>
    <filterColumn colId="959" hiddenButton="1"/>
    <filterColumn colId="960" hiddenButton="1"/>
    <filterColumn colId="961" hiddenButton="1"/>
    <filterColumn colId="962" hiddenButton="1"/>
    <filterColumn colId="963" hiddenButton="1"/>
    <filterColumn colId="964" hiddenButton="1"/>
    <filterColumn colId="965" hiddenButton="1"/>
    <filterColumn colId="966" hiddenButton="1"/>
    <filterColumn colId="967" hiddenButton="1"/>
    <filterColumn colId="968" hiddenButton="1"/>
    <filterColumn colId="969" hiddenButton="1"/>
    <filterColumn colId="970" hiddenButton="1"/>
    <filterColumn colId="971" hiddenButton="1"/>
    <filterColumn colId="972" hiddenButton="1"/>
    <filterColumn colId="973" hiddenButton="1"/>
    <filterColumn colId="974" hiddenButton="1"/>
    <filterColumn colId="975" hiddenButton="1"/>
    <filterColumn colId="976" hiddenButton="1"/>
    <filterColumn colId="977" hiddenButton="1"/>
    <filterColumn colId="978" hiddenButton="1"/>
    <filterColumn colId="979" hiddenButton="1"/>
    <filterColumn colId="980" hiddenButton="1"/>
    <filterColumn colId="981" hiddenButton="1"/>
    <filterColumn colId="982" hiddenButton="1"/>
    <filterColumn colId="983" hiddenButton="1"/>
    <filterColumn colId="984" hiddenButton="1"/>
    <filterColumn colId="985" hiddenButton="1"/>
    <filterColumn colId="986" hiddenButton="1"/>
    <filterColumn colId="987" hiddenButton="1"/>
    <filterColumn colId="988" hiddenButton="1"/>
    <filterColumn colId="989" hiddenButton="1"/>
    <filterColumn colId="990" hiddenButton="1"/>
    <filterColumn colId="991" hiddenButton="1"/>
    <filterColumn colId="992" hiddenButton="1"/>
    <filterColumn colId="993" hiddenButton="1"/>
    <filterColumn colId="994" hiddenButton="1"/>
    <filterColumn colId="995" hiddenButton="1"/>
    <filterColumn colId="996" hiddenButton="1"/>
    <filterColumn colId="997" hiddenButton="1"/>
    <filterColumn colId="998" hiddenButton="1"/>
    <filterColumn colId="999" hiddenButton="1"/>
    <filterColumn colId="1000" hiddenButton="1"/>
    <filterColumn colId="1001" hiddenButton="1"/>
    <filterColumn colId="1002" hiddenButton="1"/>
    <filterColumn colId="1003" hiddenButton="1"/>
    <filterColumn colId="1004" hiddenButton="1"/>
    <filterColumn colId="1005" hiddenButton="1"/>
    <filterColumn colId="1006" hiddenButton="1"/>
    <filterColumn colId="1007" hiddenButton="1"/>
    <filterColumn colId="1008" hiddenButton="1"/>
    <filterColumn colId="1009" hiddenButton="1"/>
    <filterColumn colId="1010" hiddenButton="1"/>
    <filterColumn colId="1011" hiddenButton="1"/>
    <filterColumn colId="1012" hiddenButton="1"/>
    <filterColumn colId="1013" hiddenButton="1"/>
    <filterColumn colId="1014" hiddenButton="1"/>
    <filterColumn colId="1015" hiddenButton="1"/>
    <filterColumn colId="1016" hiddenButton="1"/>
    <filterColumn colId="1017" hiddenButton="1"/>
    <filterColumn colId="1018" hiddenButton="1"/>
    <filterColumn colId="1019" hiddenButton="1"/>
    <filterColumn colId="1020" hiddenButton="1"/>
    <filterColumn colId="1021" hiddenButton="1"/>
    <filterColumn colId="1022" hiddenButton="1"/>
    <filterColumn colId="1023" hiddenButton="1"/>
    <filterColumn colId="1024" hiddenButton="1"/>
    <filterColumn colId="1025" hiddenButton="1"/>
    <filterColumn colId="1026" hiddenButton="1"/>
    <filterColumn colId="1027" hiddenButton="1"/>
    <filterColumn colId="1028" hiddenButton="1"/>
    <filterColumn colId="1029" hiddenButton="1"/>
    <filterColumn colId="1030" hiddenButton="1"/>
    <filterColumn colId="1031" hiddenButton="1"/>
    <filterColumn colId="1032" hiddenButton="1"/>
    <filterColumn colId="1033" hiddenButton="1"/>
    <filterColumn colId="1034" hiddenButton="1"/>
    <filterColumn colId="1035" hiddenButton="1"/>
    <filterColumn colId="1036" hiddenButton="1"/>
    <filterColumn colId="1037" hiddenButton="1"/>
    <filterColumn colId="1038" hiddenButton="1"/>
    <filterColumn colId="1039" hiddenButton="1"/>
    <filterColumn colId="1040" hiddenButton="1"/>
    <filterColumn colId="1041" hiddenButton="1"/>
    <filterColumn colId="1042" hiddenButton="1"/>
    <filterColumn colId="1043" hiddenButton="1"/>
    <filterColumn colId="1044" hiddenButton="1"/>
    <filterColumn colId="1045" hiddenButton="1"/>
    <filterColumn colId="1046" hiddenButton="1"/>
    <filterColumn colId="1047" hiddenButton="1"/>
    <filterColumn colId="1048" hiddenButton="1"/>
    <filterColumn colId="1049" hiddenButton="1"/>
    <filterColumn colId="1050" hiddenButton="1"/>
    <filterColumn colId="1051" hiddenButton="1"/>
    <filterColumn colId="1052" hiddenButton="1"/>
    <filterColumn colId="1053" hiddenButton="1"/>
    <filterColumn colId="1054" hiddenButton="1"/>
    <filterColumn colId="1055" hiddenButton="1"/>
    <filterColumn colId="1056" hiddenButton="1"/>
    <filterColumn colId="1057" hiddenButton="1"/>
    <filterColumn colId="1058" hiddenButton="1"/>
    <filterColumn colId="1059" hiddenButton="1"/>
    <filterColumn colId="1060" hiddenButton="1"/>
    <filterColumn colId="1061" hiddenButton="1"/>
    <filterColumn colId="1062" hiddenButton="1"/>
    <filterColumn colId="1063" hiddenButton="1"/>
    <filterColumn colId="1064" hiddenButton="1"/>
    <filterColumn colId="1065" hiddenButton="1"/>
    <filterColumn colId="1066" hiddenButton="1"/>
    <filterColumn colId="1067" hiddenButton="1"/>
    <filterColumn colId="1068" hiddenButton="1"/>
    <filterColumn colId="1069" hiddenButton="1"/>
    <filterColumn colId="1070" hiddenButton="1"/>
    <filterColumn colId="1071" hiddenButton="1"/>
    <filterColumn colId="1072" hiddenButton="1"/>
    <filterColumn colId="1073" hiddenButton="1"/>
    <filterColumn colId="1074" hiddenButton="1"/>
    <filterColumn colId="1075" hiddenButton="1"/>
    <filterColumn colId="1076" hiddenButton="1"/>
    <filterColumn colId="1077" hiddenButton="1"/>
    <filterColumn colId="1078" hiddenButton="1"/>
    <filterColumn colId="1079" hiddenButton="1"/>
    <filterColumn colId="1080" hiddenButton="1"/>
    <filterColumn colId="1081" hiddenButton="1"/>
    <filterColumn colId="1082" hiddenButton="1"/>
    <filterColumn colId="1083" hiddenButton="1"/>
    <filterColumn colId="1084" hiddenButton="1"/>
    <filterColumn colId="1085" hiddenButton="1"/>
    <filterColumn colId="1086" hiddenButton="1"/>
    <filterColumn colId="1087" hiddenButton="1"/>
    <filterColumn colId="1088" hiddenButton="1"/>
    <filterColumn colId="1089" hiddenButton="1"/>
    <filterColumn colId="1090" hiddenButton="1"/>
    <filterColumn colId="1091" hiddenButton="1"/>
    <filterColumn colId="1092" hiddenButton="1"/>
    <filterColumn colId="1093" hiddenButton="1"/>
    <filterColumn colId="1094" hiddenButton="1"/>
    <filterColumn colId="1095" hiddenButton="1"/>
    <filterColumn colId="1096" hiddenButton="1"/>
    <filterColumn colId="1097" hiddenButton="1"/>
    <filterColumn colId="1098" hiddenButton="1"/>
    <filterColumn colId="1099" hiddenButton="1"/>
    <filterColumn colId="1100" hiddenButton="1"/>
    <filterColumn colId="1101" hiddenButton="1"/>
    <filterColumn colId="1102" hiddenButton="1"/>
    <filterColumn colId="1103" hiddenButton="1"/>
    <filterColumn colId="1104" hiddenButton="1"/>
    <filterColumn colId="1105" hiddenButton="1"/>
    <filterColumn colId="1106" hiddenButton="1"/>
    <filterColumn colId="1107" hiddenButton="1"/>
    <filterColumn colId="1108" hiddenButton="1"/>
    <filterColumn colId="1109" hiddenButton="1"/>
    <filterColumn colId="1110" hiddenButton="1"/>
    <filterColumn colId="1111" hiddenButton="1"/>
    <filterColumn colId="1112" hiddenButton="1"/>
    <filterColumn colId="1113" hiddenButton="1"/>
    <filterColumn colId="1114" hiddenButton="1"/>
    <filterColumn colId="1115" hiddenButton="1"/>
    <filterColumn colId="1116" hiddenButton="1"/>
    <filterColumn colId="1117" hiddenButton="1"/>
    <filterColumn colId="1118" hiddenButton="1"/>
    <filterColumn colId="1119" hiddenButton="1"/>
    <filterColumn colId="1120" hiddenButton="1"/>
    <filterColumn colId="1121" hiddenButton="1"/>
    <filterColumn colId="1122" hiddenButton="1"/>
    <filterColumn colId="1123" hiddenButton="1"/>
    <filterColumn colId="1124" hiddenButton="1"/>
    <filterColumn colId="1125" hiddenButton="1"/>
    <filterColumn colId="1126" hiddenButton="1"/>
    <filterColumn colId="1127" hiddenButton="1"/>
    <filterColumn colId="1128" hiddenButton="1"/>
    <filterColumn colId="1129" hiddenButton="1"/>
    <filterColumn colId="1130" hiddenButton="1"/>
    <filterColumn colId="1131" hiddenButton="1"/>
    <filterColumn colId="1132" hiddenButton="1"/>
    <filterColumn colId="1133" hiddenButton="1"/>
    <filterColumn colId="1134" hiddenButton="1"/>
    <filterColumn colId="1135" hiddenButton="1"/>
    <filterColumn colId="1136" hiddenButton="1"/>
    <filterColumn colId="1137" hiddenButton="1"/>
    <filterColumn colId="1138" hiddenButton="1"/>
    <filterColumn colId="1139" hiddenButton="1"/>
    <filterColumn colId="1140" hiddenButton="1"/>
    <filterColumn colId="1141" hiddenButton="1"/>
    <filterColumn colId="1142" hiddenButton="1"/>
    <filterColumn colId="1143" hiddenButton="1"/>
    <filterColumn colId="1144" hiddenButton="1"/>
    <filterColumn colId="1145" hiddenButton="1"/>
    <filterColumn colId="1146" hiddenButton="1"/>
    <filterColumn colId="1147" hiddenButton="1"/>
    <filterColumn colId="1148" hiddenButton="1"/>
    <filterColumn colId="1149" hiddenButton="1"/>
    <filterColumn colId="1150" hiddenButton="1"/>
    <filterColumn colId="1151" hiddenButton="1"/>
    <filterColumn colId="1152" hiddenButton="1"/>
    <filterColumn colId="1153" hiddenButton="1"/>
    <filterColumn colId="1154" hiddenButton="1"/>
    <filterColumn colId="1155" hiddenButton="1"/>
    <filterColumn colId="1156" hiddenButton="1"/>
    <filterColumn colId="1157" hiddenButton="1"/>
    <filterColumn colId="1158" hiddenButton="1"/>
    <filterColumn colId="1159" hiddenButton="1"/>
    <filterColumn colId="1160" hiddenButton="1"/>
    <filterColumn colId="1161" hiddenButton="1"/>
    <filterColumn colId="1162" hiddenButton="1"/>
    <filterColumn colId="1163" hiddenButton="1"/>
    <filterColumn colId="1164" hiddenButton="1"/>
    <filterColumn colId="1165" hiddenButton="1"/>
    <filterColumn colId="1166" hiddenButton="1"/>
    <filterColumn colId="1167" hiddenButton="1"/>
    <filterColumn colId="1168" hiddenButton="1"/>
    <filterColumn colId="1169" hiddenButton="1"/>
    <filterColumn colId="1170" hiddenButton="1"/>
    <filterColumn colId="1171" hiddenButton="1"/>
    <filterColumn colId="1172" hiddenButton="1"/>
    <filterColumn colId="1173" hiddenButton="1"/>
    <filterColumn colId="1174" hiddenButton="1"/>
    <filterColumn colId="1175" hiddenButton="1"/>
    <filterColumn colId="1176" hiddenButton="1"/>
    <filterColumn colId="1177" hiddenButton="1"/>
    <filterColumn colId="1178" hiddenButton="1"/>
    <filterColumn colId="1179" hiddenButton="1"/>
    <filterColumn colId="1180" hiddenButton="1"/>
    <filterColumn colId="1181" hiddenButton="1"/>
    <filterColumn colId="1182" hiddenButton="1"/>
    <filterColumn colId="1183" hiddenButton="1"/>
    <filterColumn colId="1184" hiddenButton="1"/>
    <filterColumn colId="1185" hiddenButton="1"/>
    <filterColumn colId="1186" hiddenButton="1"/>
    <filterColumn colId="1187" hiddenButton="1"/>
    <filterColumn colId="1188" hiddenButton="1"/>
    <filterColumn colId="1189" hiddenButton="1"/>
    <filterColumn colId="1190" hiddenButton="1"/>
    <filterColumn colId="1191" hiddenButton="1"/>
    <filterColumn colId="1192" hiddenButton="1"/>
    <filterColumn colId="1193" hiddenButton="1"/>
    <filterColumn colId="1194" hiddenButton="1"/>
    <filterColumn colId="1195" hiddenButton="1"/>
    <filterColumn colId="1196" hiddenButton="1"/>
    <filterColumn colId="1197" hiddenButton="1"/>
    <filterColumn colId="1198" hiddenButton="1"/>
    <filterColumn colId="1199" hiddenButton="1"/>
    <filterColumn colId="1200" hiddenButton="1"/>
    <filterColumn colId="1201" hiddenButton="1"/>
    <filterColumn colId="1202" hiddenButton="1"/>
    <filterColumn colId="1203" hiddenButton="1"/>
    <filterColumn colId="1204" hiddenButton="1"/>
    <filterColumn colId="1205" hiddenButton="1"/>
    <filterColumn colId="1206" hiddenButton="1"/>
    <filterColumn colId="1207" hiddenButton="1"/>
    <filterColumn colId="1208" hiddenButton="1"/>
    <filterColumn colId="1209" hiddenButton="1"/>
    <filterColumn colId="1210" hiddenButton="1"/>
    <filterColumn colId="1211" hiddenButton="1"/>
    <filterColumn colId="1212" hiddenButton="1"/>
    <filterColumn colId="1213" hiddenButton="1"/>
    <filterColumn colId="1214" hiddenButton="1"/>
    <filterColumn colId="1215" hiddenButton="1"/>
    <filterColumn colId="1216" hiddenButton="1"/>
    <filterColumn colId="1217" hiddenButton="1"/>
    <filterColumn colId="1218" hiddenButton="1"/>
    <filterColumn colId="1219" hiddenButton="1"/>
    <filterColumn colId="1220" hiddenButton="1"/>
    <filterColumn colId="1221" hiddenButton="1"/>
    <filterColumn colId="1222" hiddenButton="1"/>
    <filterColumn colId="1223" hiddenButton="1"/>
    <filterColumn colId="1224" hiddenButton="1"/>
    <filterColumn colId="1225" hiddenButton="1"/>
    <filterColumn colId="1226" hiddenButton="1"/>
    <filterColumn colId="1227" hiddenButton="1"/>
    <filterColumn colId="1228" hiddenButton="1"/>
    <filterColumn colId="1229" hiddenButton="1"/>
    <filterColumn colId="1230" hiddenButton="1"/>
    <filterColumn colId="1231" hiddenButton="1"/>
    <filterColumn colId="1232" hiddenButton="1"/>
    <filterColumn colId="1233" hiddenButton="1"/>
    <filterColumn colId="1234" hiddenButton="1"/>
    <filterColumn colId="1235" hiddenButton="1"/>
    <filterColumn colId="1236" hiddenButton="1"/>
    <filterColumn colId="1237" hiddenButton="1"/>
    <filterColumn colId="1238" hiddenButton="1"/>
    <filterColumn colId="1239" hiddenButton="1"/>
    <filterColumn colId="1240" hiddenButton="1"/>
    <filterColumn colId="1241" hiddenButton="1"/>
    <filterColumn colId="1242" hiddenButton="1"/>
    <filterColumn colId="1243" hiddenButton="1"/>
    <filterColumn colId="1244" hiddenButton="1"/>
    <filterColumn colId="1245" hiddenButton="1"/>
    <filterColumn colId="1246" hiddenButton="1"/>
    <filterColumn colId="1247" hiddenButton="1"/>
    <filterColumn colId="1248" hiddenButton="1"/>
    <filterColumn colId="1249" hiddenButton="1"/>
    <filterColumn colId="1250" hiddenButton="1"/>
    <filterColumn colId="1251" hiddenButton="1"/>
    <filterColumn colId="1252" hiddenButton="1"/>
    <filterColumn colId="1253" hiddenButton="1"/>
    <filterColumn colId="1254" hiddenButton="1"/>
    <filterColumn colId="1255" hiddenButton="1"/>
    <filterColumn colId="1256" hiddenButton="1"/>
    <filterColumn colId="1257" hiddenButton="1"/>
    <filterColumn colId="1258" hiddenButton="1"/>
    <filterColumn colId="1259" hiddenButton="1"/>
    <filterColumn colId="1260" hiddenButton="1"/>
    <filterColumn colId="1261" hiddenButton="1"/>
    <filterColumn colId="1262" hiddenButton="1"/>
    <filterColumn colId="1263" hiddenButton="1"/>
    <filterColumn colId="1264" hiddenButton="1"/>
    <filterColumn colId="1265" hiddenButton="1"/>
    <filterColumn colId="1266" hiddenButton="1"/>
    <filterColumn colId="1267" hiddenButton="1"/>
    <filterColumn colId="1268" hiddenButton="1"/>
    <filterColumn colId="1269" hiddenButton="1"/>
    <filterColumn colId="1270" hiddenButton="1"/>
    <filterColumn colId="1271" hiddenButton="1"/>
    <filterColumn colId="1272" hiddenButton="1"/>
    <filterColumn colId="1273" hiddenButton="1"/>
    <filterColumn colId="1274" hiddenButton="1"/>
    <filterColumn colId="1275" hiddenButton="1"/>
    <filterColumn colId="1276" hiddenButton="1"/>
    <filterColumn colId="1277" hiddenButton="1"/>
    <filterColumn colId="1278" hiddenButton="1"/>
    <filterColumn colId="1279" hiddenButton="1"/>
    <filterColumn colId="1280" hiddenButton="1"/>
    <filterColumn colId="1281" hiddenButton="1"/>
    <filterColumn colId="1282" hiddenButton="1"/>
    <filterColumn colId="1283" hiddenButton="1"/>
    <filterColumn colId="1284" hiddenButton="1"/>
    <filterColumn colId="1285" hiddenButton="1"/>
    <filterColumn colId="1286" hiddenButton="1"/>
    <filterColumn colId="1287" hiddenButton="1"/>
    <filterColumn colId="1288" hiddenButton="1"/>
    <filterColumn colId="1289" hiddenButton="1"/>
    <filterColumn colId="1290" hiddenButton="1"/>
    <filterColumn colId="1291" hiddenButton="1"/>
    <filterColumn colId="1292" hiddenButton="1"/>
    <filterColumn colId="1293" hiddenButton="1"/>
    <filterColumn colId="1294" hiddenButton="1"/>
    <filterColumn colId="1295" hiddenButton="1"/>
    <filterColumn colId="1296" hiddenButton="1"/>
    <filterColumn colId="1297" hiddenButton="1"/>
    <filterColumn colId="1298" hiddenButton="1"/>
    <filterColumn colId="1299" hiddenButton="1"/>
    <filterColumn colId="1300" hiddenButton="1"/>
    <filterColumn colId="1301" hiddenButton="1"/>
    <filterColumn colId="1302" hiddenButton="1"/>
    <filterColumn colId="1303" hiddenButton="1"/>
    <filterColumn colId="1304" hiddenButton="1"/>
    <filterColumn colId="1305" hiddenButton="1"/>
    <filterColumn colId="1306" hiddenButton="1"/>
    <filterColumn colId="1307" hiddenButton="1"/>
    <filterColumn colId="1308" hiddenButton="1"/>
    <filterColumn colId="1309" hiddenButton="1"/>
    <filterColumn colId="1310" hiddenButton="1"/>
    <filterColumn colId="1311" hiddenButton="1"/>
    <filterColumn colId="1312" hiddenButton="1"/>
    <filterColumn colId="1313" hiddenButton="1"/>
    <filterColumn colId="1314" hiddenButton="1"/>
    <filterColumn colId="1315" hiddenButton="1"/>
    <filterColumn colId="1316" hiddenButton="1"/>
    <filterColumn colId="1317" hiddenButton="1"/>
    <filterColumn colId="1318" hiddenButton="1"/>
    <filterColumn colId="1319" hiddenButton="1"/>
    <filterColumn colId="1320" hiddenButton="1"/>
    <filterColumn colId="1321" hiddenButton="1"/>
    <filterColumn colId="1322" hiddenButton="1"/>
    <filterColumn colId="1323" hiddenButton="1"/>
    <filterColumn colId="1324" hiddenButton="1"/>
    <filterColumn colId="1325" hiddenButton="1"/>
    <filterColumn colId="1326" hiddenButton="1"/>
    <filterColumn colId="1327" hiddenButton="1"/>
    <filterColumn colId="1328" hiddenButton="1"/>
    <filterColumn colId="1329" hiddenButton="1"/>
    <filterColumn colId="1330" hiddenButton="1"/>
    <filterColumn colId="1331" hiddenButton="1"/>
    <filterColumn colId="1332" hiddenButton="1"/>
    <filterColumn colId="1333" hiddenButton="1"/>
    <filterColumn colId="1334" hiddenButton="1"/>
    <filterColumn colId="1335" hiddenButton="1"/>
    <filterColumn colId="1336" hiddenButton="1"/>
    <filterColumn colId="1337" hiddenButton="1"/>
    <filterColumn colId="1338" hiddenButton="1"/>
    <filterColumn colId="1339" hiddenButton="1"/>
    <filterColumn colId="1340" hiddenButton="1"/>
    <filterColumn colId="1341" hiddenButton="1"/>
    <filterColumn colId="1342" hiddenButton="1"/>
    <filterColumn colId="1343" hiddenButton="1"/>
    <filterColumn colId="1344" hiddenButton="1"/>
    <filterColumn colId="1345" hiddenButton="1"/>
    <filterColumn colId="1346" hiddenButton="1"/>
    <filterColumn colId="1347" hiddenButton="1"/>
    <filterColumn colId="1348" hiddenButton="1"/>
    <filterColumn colId="1349" hiddenButton="1"/>
    <filterColumn colId="1350" hiddenButton="1"/>
    <filterColumn colId="1351" hiddenButton="1"/>
    <filterColumn colId="1352" hiddenButton="1"/>
    <filterColumn colId="1353" hiddenButton="1"/>
    <filterColumn colId="1354" hiddenButton="1"/>
    <filterColumn colId="1355" hiddenButton="1"/>
    <filterColumn colId="1356" hiddenButton="1"/>
    <filterColumn colId="1357" hiddenButton="1"/>
    <filterColumn colId="1358" hiddenButton="1"/>
    <filterColumn colId="1359" hiddenButton="1"/>
    <filterColumn colId="1360" hiddenButton="1"/>
    <filterColumn colId="1361" hiddenButton="1"/>
    <filterColumn colId="1362" hiddenButton="1"/>
    <filterColumn colId="1363" hiddenButton="1"/>
    <filterColumn colId="1364" hiddenButton="1"/>
    <filterColumn colId="1365" hiddenButton="1"/>
    <filterColumn colId="1366" hiddenButton="1"/>
    <filterColumn colId="1367" hiddenButton="1"/>
    <filterColumn colId="1368" hiddenButton="1"/>
    <filterColumn colId="1369" hiddenButton="1"/>
    <filterColumn colId="1370" hiddenButton="1"/>
    <filterColumn colId="1371" hiddenButton="1"/>
    <filterColumn colId="1372" hiddenButton="1"/>
    <filterColumn colId="1373" hiddenButton="1"/>
    <filterColumn colId="1374" hiddenButton="1"/>
    <filterColumn colId="1375" hiddenButton="1"/>
    <filterColumn colId="1376" hiddenButton="1"/>
    <filterColumn colId="1377" hiddenButton="1"/>
    <filterColumn colId="1378" hiddenButton="1"/>
    <filterColumn colId="1379" hiddenButton="1"/>
    <filterColumn colId="1380" hiddenButton="1"/>
    <filterColumn colId="1381" hiddenButton="1"/>
    <filterColumn colId="1382" hiddenButton="1"/>
    <filterColumn colId="1383" hiddenButton="1"/>
    <filterColumn colId="1384" hiddenButton="1"/>
    <filterColumn colId="1385" hiddenButton="1"/>
    <filterColumn colId="1386" hiddenButton="1"/>
    <filterColumn colId="1387" hiddenButton="1"/>
    <filterColumn colId="1388" hiddenButton="1"/>
    <filterColumn colId="1389" hiddenButton="1"/>
    <filterColumn colId="1390" hiddenButton="1"/>
    <filterColumn colId="1391" hiddenButton="1"/>
    <filterColumn colId="1392" hiddenButton="1"/>
    <filterColumn colId="1393" hiddenButton="1"/>
    <filterColumn colId="1394" hiddenButton="1"/>
    <filterColumn colId="1395" hiddenButton="1"/>
    <filterColumn colId="1396" hiddenButton="1"/>
    <filterColumn colId="1397" hiddenButton="1"/>
    <filterColumn colId="1398" hiddenButton="1"/>
    <filterColumn colId="1399" hiddenButton="1"/>
    <filterColumn colId="1400" hiddenButton="1"/>
    <filterColumn colId="1401" hiddenButton="1"/>
    <filterColumn colId="1402" hiddenButton="1"/>
    <filterColumn colId="1403" hiddenButton="1"/>
    <filterColumn colId="1404" hiddenButton="1"/>
    <filterColumn colId="1405" hiddenButton="1"/>
    <filterColumn colId="1406" hiddenButton="1"/>
    <filterColumn colId="1407" hiddenButton="1"/>
    <filterColumn colId="1408" hiddenButton="1"/>
    <filterColumn colId="1409" hiddenButton="1"/>
    <filterColumn colId="1410" hiddenButton="1"/>
    <filterColumn colId="1411" hiddenButton="1"/>
    <filterColumn colId="1412" hiddenButton="1"/>
    <filterColumn colId="1413" hiddenButton="1"/>
    <filterColumn colId="1414" hiddenButton="1"/>
    <filterColumn colId="1415" hiddenButton="1"/>
    <filterColumn colId="1416" hiddenButton="1"/>
    <filterColumn colId="1417" hiddenButton="1"/>
    <filterColumn colId="1418" hiddenButton="1"/>
    <filterColumn colId="1419" hiddenButton="1"/>
    <filterColumn colId="1420" hiddenButton="1"/>
    <filterColumn colId="1421" hiddenButton="1"/>
    <filterColumn colId="1422" hiddenButton="1"/>
    <filterColumn colId="1423" hiddenButton="1"/>
    <filterColumn colId="1424" hiddenButton="1"/>
    <filterColumn colId="1425" hiddenButton="1"/>
    <filterColumn colId="1426" hiddenButton="1"/>
    <filterColumn colId="1427" hiddenButton="1"/>
    <filterColumn colId="1428" hiddenButton="1"/>
    <filterColumn colId="1429" hiddenButton="1"/>
    <filterColumn colId="1430" hiddenButton="1"/>
    <filterColumn colId="1431" hiddenButton="1"/>
    <filterColumn colId="1432" hiddenButton="1"/>
    <filterColumn colId="1433" hiddenButton="1"/>
    <filterColumn colId="1434" hiddenButton="1"/>
    <filterColumn colId="1435" hiddenButton="1"/>
    <filterColumn colId="1436" hiddenButton="1"/>
    <filterColumn colId="1437" hiddenButton="1"/>
    <filterColumn colId="1438" hiddenButton="1"/>
    <filterColumn colId="1439" hiddenButton="1"/>
    <filterColumn colId="1440" hiddenButton="1"/>
    <filterColumn colId="1441" hiddenButton="1"/>
    <filterColumn colId="1442" hiddenButton="1"/>
    <filterColumn colId="1443" hiddenButton="1"/>
    <filterColumn colId="1444" hiddenButton="1"/>
    <filterColumn colId="1445" hiddenButton="1"/>
    <filterColumn colId="1446" hiddenButton="1"/>
    <filterColumn colId="1447" hiddenButton="1"/>
    <filterColumn colId="1448" hiddenButton="1"/>
    <filterColumn colId="1449" hiddenButton="1"/>
    <filterColumn colId="1450" hiddenButton="1"/>
    <filterColumn colId="1451" hiddenButton="1"/>
    <filterColumn colId="1452" hiddenButton="1"/>
    <filterColumn colId="1453" hiddenButton="1"/>
    <filterColumn colId="1454" hiddenButton="1"/>
    <filterColumn colId="1455" hiddenButton="1"/>
    <filterColumn colId="1456" hiddenButton="1"/>
    <filterColumn colId="1457" hiddenButton="1"/>
    <filterColumn colId="1458" hiddenButton="1"/>
    <filterColumn colId="1459" hiddenButton="1"/>
    <filterColumn colId="1460" hiddenButton="1"/>
    <filterColumn colId="1461" hiddenButton="1"/>
    <filterColumn colId="1462" hiddenButton="1"/>
    <filterColumn colId="1463" hiddenButton="1"/>
    <filterColumn colId="1464" hiddenButton="1"/>
    <filterColumn colId="1465" hiddenButton="1"/>
    <filterColumn colId="1466" hiddenButton="1"/>
    <filterColumn colId="1467" hiddenButton="1"/>
    <filterColumn colId="1468" hiddenButton="1"/>
    <filterColumn colId="1469" hiddenButton="1"/>
    <filterColumn colId="1470" hiddenButton="1"/>
    <filterColumn colId="1471" hiddenButton="1"/>
    <filterColumn colId="1472" hiddenButton="1"/>
    <filterColumn colId="1473" hiddenButton="1"/>
    <filterColumn colId="1474" hiddenButton="1"/>
    <filterColumn colId="1475" hiddenButton="1"/>
    <filterColumn colId="1476" hiddenButton="1"/>
    <filterColumn colId="1477" hiddenButton="1"/>
    <filterColumn colId="1478" hiddenButton="1"/>
    <filterColumn colId="1479" hiddenButton="1"/>
    <filterColumn colId="1480" hiddenButton="1"/>
    <filterColumn colId="1481" hiddenButton="1"/>
    <filterColumn colId="1482" hiddenButton="1"/>
    <filterColumn colId="1483" hiddenButton="1"/>
    <filterColumn colId="1484" hiddenButton="1"/>
    <filterColumn colId="1485" hiddenButton="1"/>
    <filterColumn colId="1486" hiddenButton="1"/>
    <filterColumn colId="1487" hiddenButton="1"/>
    <filterColumn colId="1488" hiddenButton="1"/>
    <filterColumn colId="1489" hiddenButton="1"/>
    <filterColumn colId="1490" hiddenButton="1"/>
    <filterColumn colId="1491" hiddenButton="1"/>
    <filterColumn colId="1492" hiddenButton="1"/>
    <filterColumn colId="1493" hiddenButton="1"/>
    <filterColumn colId="1494" hiddenButton="1"/>
    <filterColumn colId="1495" hiddenButton="1"/>
    <filterColumn colId="1496" hiddenButton="1"/>
    <filterColumn colId="1497" hiddenButton="1"/>
    <filterColumn colId="1498" hiddenButton="1"/>
    <filterColumn colId="1499" hiddenButton="1"/>
    <filterColumn colId="1500" hiddenButton="1"/>
    <filterColumn colId="1501" hiddenButton="1"/>
    <filterColumn colId="1502" hiddenButton="1"/>
    <filterColumn colId="1503" hiddenButton="1"/>
    <filterColumn colId="1504" hiddenButton="1"/>
    <filterColumn colId="1505" hiddenButton="1"/>
    <filterColumn colId="1506" hiddenButton="1"/>
    <filterColumn colId="1507" hiddenButton="1"/>
    <filterColumn colId="1508" hiddenButton="1"/>
    <filterColumn colId="1509" hiddenButton="1"/>
    <filterColumn colId="1510" hiddenButton="1"/>
    <filterColumn colId="1511" hiddenButton="1"/>
    <filterColumn colId="1512" hiddenButton="1"/>
    <filterColumn colId="1513" hiddenButton="1"/>
    <filterColumn colId="1514" hiddenButton="1"/>
    <filterColumn colId="1515" hiddenButton="1"/>
    <filterColumn colId="1516" hiddenButton="1"/>
    <filterColumn colId="1517" hiddenButton="1"/>
    <filterColumn colId="1518" hiddenButton="1"/>
    <filterColumn colId="1519" hiddenButton="1"/>
    <filterColumn colId="1520" hiddenButton="1"/>
    <filterColumn colId="1521" hiddenButton="1"/>
    <filterColumn colId="1522" hiddenButton="1"/>
    <filterColumn colId="1523" hiddenButton="1"/>
    <filterColumn colId="1524" hiddenButton="1"/>
    <filterColumn colId="1525" hiddenButton="1"/>
    <filterColumn colId="1526" hiddenButton="1"/>
    <filterColumn colId="1527" hiddenButton="1"/>
    <filterColumn colId="1528" hiddenButton="1"/>
    <filterColumn colId="1529" hiddenButton="1"/>
    <filterColumn colId="1530" hiddenButton="1"/>
    <filterColumn colId="1531" hiddenButton="1"/>
    <filterColumn colId="1532" hiddenButton="1"/>
    <filterColumn colId="1533" hiddenButton="1"/>
    <filterColumn colId="1534" hiddenButton="1"/>
    <filterColumn colId="1535" hiddenButton="1"/>
    <filterColumn colId="1536" hiddenButton="1"/>
    <filterColumn colId="1537" hiddenButton="1"/>
    <filterColumn colId="1538" hiddenButton="1"/>
    <filterColumn colId="1539" hiddenButton="1"/>
    <filterColumn colId="1540" hiddenButton="1"/>
    <filterColumn colId="1541" hiddenButton="1"/>
    <filterColumn colId="1542" hiddenButton="1"/>
    <filterColumn colId="1543" hiddenButton="1"/>
    <filterColumn colId="1544" hiddenButton="1"/>
    <filterColumn colId="1545" hiddenButton="1"/>
    <filterColumn colId="1546" hiddenButton="1"/>
    <filterColumn colId="1547" hiddenButton="1"/>
    <filterColumn colId="1548" hiddenButton="1"/>
    <filterColumn colId="1549" hiddenButton="1"/>
    <filterColumn colId="1550" hiddenButton="1"/>
    <filterColumn colId="1551" hiddenButton="1"/>
    <filterColumn colId="1552" hiddenButton="1"/>
    <filterColumn colId="1553" hiddenButton="1"/>
    <filterColumn colId="1554" hiddenButton="1"/>
    <filterColumn colId="1555" hiddenButton="1"/>
    <filterColumn colId="1556" hiddenButton="1"/>
    <filterColumn colId="1557" hiddenButton="1"/>
    <filterColumn colId="1558" hiddenButton="1"/>
    <filterColumn colId="1559" hiddenButton="1"/>
    <filterColumn colId="1560" hiddenButton="1"/>
    <filterColumn colId="1561" hiddenButton="1"/>
    <filterColumn colId="1562" hiddenButton="1"/>
    <filterColumn colId="1563" hiddenButton="1"/>
    <filterColumn colId="1564" hiddenButton="1"/>
    <filterColumn colId="1565" hiddenButton="1"/>
    <filterColumn colId="1566" hiddenButton="1"/>
    <filterColumn colId="1567" hiddenButton="1"/>
    <filterColumn colId="1568" hiddenButton="1"/>
    <filterColumn colId="1569" hiddenButton="1"/>
    <filterColumn colId="1570" hiddenButton="1"/>
    <filterColumn colId="1571" hiddenButton="1"/>
    <filterColumn colId="1572" hiddenButton="1"/>
    <filterColumn colId="1573" hiddenButton="1"/>
    <filterColumn colId="1574" hiddenButton="1"/>
    <filterColumn colId="1575" hiddenButton="1"/>
    <filterColumn colId="1576" hiddenButton="1"/>
    <filterColumn colId="1577" hiddenButton="1"/>
    <filterColumn colId="1578" hiddenButton="1"/>
    <filterColumn colId="1579" hiddenButton="1"/>
    <filterColumn colId="1580" hiddenButton="1"/>
    <filterColumn colId="1581" hiddenButton="1"/>
    <filterColumn colId="1582" hiddenButton="1"/>
    <filterColumn colId="1583" hiddenButton="1"/>
    <filterColumn colId="1584" hiddenButton="1"/>
    <filterColumn colId="1585" hiddenButton="1"/>
    <filterColumn colId="1586" hiddenButton="1"/>
    <filterColumn colId="1587" hiddenButton="1"/>
    <filterColumn colId="1588" hiddenButton="1"/>
    <filterColumn colId="1589" hiddenButton="1"/>
    <filterColumn colId="1590" hiddenButton="1"/>
    <filterColumn colId="1591" hiddenButton="1"/>
    <filterColumn colId="1592" hiddenButton="1"/>
    <filterColumn colId="1593" hiddenButton="1"/>
    <filterColumn colId="1594" hiddenButton="1"/>
    <filterColumn colId="1595" hiddenButton="1"/>
    <filterColumn colId="1596" hiddenButton="1"/>
    <filterColumn colId="1597" hiddenButton="1"/>
    <filterColumn colId="1598" hiddenButton="1"/>
    <filterColumn colId="1599" hiddenButton="1"/>
    <filterColumn colId="1600" hiddenButton="1"/>
    <filterColumn colId="1601" hiddenButton="1"/>
    <filterColumn colId="1602" hiddenButton="1"/>
    <filterColumn colId="1603" hiddenButton="1"/>
    <filterColumn colId="1604" hiddenButton="1"/>
    <filterColumn colId="1605" hiddenButton="1"/>
    <filterColumn colId="1606" hiddenButton="1"/>
    <filterColumn colId="1607" hiddenButton="1"/>
    <filterColumn colId="1608" hiddenButton="1"/>
    <filterColumn colId="1609" hiddenButton="1"/>
    <filterColumn colId="1610" hiddenButton="1"/>
    <filterColumn colId="1611" hiddenButton="1"/>
    <filterColumn colId="1612" hiddenButton="1"/>
    <filterColumn colId="1613" hiddenButton="1"/>
    <filterColumn colId="1614" hiddenButton="1"/>
    <filterColumn colId="1615" hiddenButton="1"/>
    <filterColumn colId="1616" hiddenButton="1"/>
    <filterColumn colId="1617" hiddenButton="1"/>
    <filterColumn colId="1618" hiddenButton="1"/>
    <filterColumn colId="1619" hiddenButton="1"/>
    <filterColumn colId="1620" hiddenButton="1"/>
    <filterColumn colId="1621" hiddenButton="1"/>
    <filterColumn colId="1622" hiddenButton="1"/>
    <filterColumn colId="1623" hiddenButton="1"/>
    <filterColumn colId="1624" hiddenButton="1"/>
    <filterColumn colId="1625" hiddenButton="1"/>
    <filterColumn colId="1626" hiddenButton="1"/>
    <filterColumn colId="1627" hiddenButton="1"/>
    <filterColumn colId="1628" hiddenButton="1"/>
    <filterColumn colId="1629" hiddenButton="1"/>
    <filterColumn colId="1630" hiddenButton="1"/>
    <filterColumn colId="1631" hiddenButton="1"/>
    <filterColumn colId="1632" hiddenButton="1"/>
    <filterColumn colId="1633" hiddenButton="1"/>
    <filterColumn colId="1634" hiddenButton="1"/>
    <filterColumn colId="1635" hiddenButton="1"/>
    <filterColumn colId="1636" hiddenButton="1"/>
    <filterColumn colId="1637" hiddenButton="1"/>
    <filterColumn colId="1638" hiddenButton="1"/>
    <filterColumn colId="1639" hiddenButton="1"/>
    <filterColumn colId="1640" hiddenButton="1"/>
    <filterColumn colId="1641" hiddenButton="1"/>
    <filterColumn colId="1642" hiddenButton="1"/>
    <filterColumn colId="1643" hiddenButton="1"/>
    <filterColumn colId="1644" hiddenButton="1"/>
    <filterColumn colId="1645" hiddenButton="1"/>
    <filterColumn colId="1646" hiddenButton="1"/>
    <filterColumn colId="1647" hiddenButton="1"/>
    <filterColumn colId="1648" hiddenButton="1"/>
    <filterColumn colId="1649" hiddenButton="1"/>
    <filterColumn colId="1650" hiddenButton="1"/>
    <filterColumn colId="1651" hiddenButton="1"/>
    <filterColumn colId="1652" hiddenButton="1"/>
    <filterColumn colId="1653" hiddenButton="1"/>
    <filterColumn colId="1654" hiddenButton="1"/>
    <filterColumn colId="1655" hiddenButton="1"/>
    <filterColumn colId="1656" hiddenButton="1"/>
    <filterColumn colId="1657" hiddenButton="1"/>
    <filterColumn colId="1658" hiddenButton="1"/>
    <filterColumn colId="1659" hiddenButton="1"/>
    <filterColumn colId="1660" hiddenButton="1"/>
    <filterColumn colId="1661" hiddenButton="1"/>
    <filterColumn colId="1662" hiddenButton="1"/>
    <filterColumn colId="1663" hiddenButton="1"/>
    <filterColumn colId="1664" hiddenButton="1"/>
    <filterColumn colId="1665" hiddenButton="1"/>
    <filterColumn colId="1666" hiddenButton="1"/>
    <filterColumn colId="1667" hiddenButton="1"/>
    <filterColumn colId="1668" hiddenButton="1"/>
    <filterColumn colId="1669" hiddenButton="1"/>
    <filterColumn colId="1670" hiddenButton="1"/>
    <filterColumn colId="1671" hiddenButton="1"/>
    <filterColumn colId="1672" hiddenButton="1"/>
    <filterColumn colId="1673" hiddenButton="1"/>
    <filterColumn colId="1674" hiddenButton="1"/>
    <filterColumn colId="1675" hiddenButton="1"/>
    <filterColumn colId="1676" hiddenButton="1"/>
    <filterColumn colId="1677" hiddenButton="1"/>
    <filterColumn colId="1678" hiddenButton="1"/>
    <filterColumn colId="1679" hiddenButton="1"/>
    <filterColumn colId="1680" hiddenButton="1"/>
    <filterColumn colId="1681" hiddenButton="1"/>
    <filterColumn colId="1682" hiddenButton="1"/>
    <filterColumn colId="1683" hiddenButton="1"/>
    <filterColumn colId="1684" hiddenButton="1"/>
    <filterColumn colId="1685" hiddenButton="1"/>
    <filterColumn colId="1686" hiddenButton="1"/>
    <filterColumn colId="1687" hiddenButton="1"/>
    <filterColumn colId="1688" hiddenButton="1"/>
    <filterColumn colId="1689" hiddenButton="1"/>
    <filterColumn colId="1690" hiddenButton="1"/>
    <filterColumn colId="1691" hiddenButton="1"/>
    <filterColumn colId="1692" hiddenButton="1"/>
    <filterColumn colId="1693" hiddenButton="1"/>
    <filterColumn colId="1694" hiddenButton="1"/>
    <filterColumn colId="1695" hiddenButton="1"/>
    <filterColumn colId="1696" hiddenButton="1"/>
    <filterColumn colId="1697" hiddenButton="1"/>
    <filterColumn colId="1698" hiddenButton="1"/>
    <filterColumn colId="1699" hiddenButton="1"/>
    <filterColumn colId="1700" hiddenButton="1"/>
    <filterColumn colId="1701" hiddenButton="1"/>
    <filterColumn colId="1702" hiddenButton="1"/>
    <filterColumn colId="1703" hiddenButton="1"/>
    <filterColumn colId="1704" hiddenButton="1"/>
    <filterColumn colId="1705" hiddenButton="1"/>
    <filterColumn colId="1706" hiddenButton="1"/>
    <filterColumn colId="1707" hiddenButton="1"/>
    <filterColumn colId="1708" hiddenButton="1"/>
    <filterColumn colId="1709" hiddenButton="1"/>
    <filterColumn colId="1710" hiddenButton="1"/>
    <filterColumn colId="1711" hiddenButton="1"/>
    <filterColumn colId="1712" hiddenButton="1"/>
    <filterColumn colId="1713" hiddenButton="1"/>
    <filterColumn colId="1714" hiddenButton="1"/>
    <filterColumn colId="1715" hiddenButton="1"/>
    <filterColumn colId="1716" hiddenButton="1"/>
    <filterColumn colId="1717" hiddenButton="1"/>
    <filterColumn colId="1718" hiddenButton="1"/>
    <filterColumn colId="1719" hiddenButton="1"/>
    <filterColumn colId="1720" hiddenButton="1"/>
    <filterColumn colId="1721" hiddenButton="1"/>
    <filterColumn colId="1722" hiddenButton="1"/>
    <filterColumn colId="1723" hiddenButton="1"/>
    <filterColumn colId="1724" hiddenButton="1"/>
    <filterColumn colId="1725" hiddenButton="1"/>
    <filterColumn colId="1726" hiddenButton="1"/>
    <filterColumn colId="1727" hiddenButton="1"/>
    <filterColumn colId="1728" hiddenButton="1"/>
    <filterColumn colId="1729" hiddenButton="1"/>
    <filterColumn colId="1730" hiddenButton="1"/>
    <filterColumn colId="1731" hiddenButton="1"/>
    <filterColumn colId="1732" hiddenButton="1"/>
    <filterColumn colId="1733" hiddenButton="1"/>
    <filterColumn colId="1734" hiddenButton="1"/>
    <filterColumn colId="1735" hiddenButton="1"/>
    <filterColumn colId="1736" hiddenButton="1"/>
    <filterColumn colId="1737" hiddenButton="1"/>
    <filterColumn colId="1738" hiddenButton="1"/>
    <filterColumn colId="1739" hiddenButton="1"/>
    <filterColumn colId="1740" hiddenButton="1"/>
    <filterColumn colId="1741" hiddenButton="1"/>
    <filterColumn colId="1742" hiddenButton="1"/>
    <filterColumn colId="1743" hiddenButton="1"/>
    <filterColumn colId="1744" hiddenButton="1"/>
    <filterColumn colId="1745" hiddenButton="1"/>
    <filterColumn colId="1746" hiddenButton="1"/>
    <filterColumn colId="1747" hiddenButton="1"/>
    <filterColumn colId="1748" hiddenButton="1"/>
    <filterColumn colId="1749" hiddenButton="1"/>
    <filterColumn colId="1750" hiddenButton="1"/>
    <filterColumn colId="1751" hiddenButton="1"/>
    <filterColumn colId="1752" hiddenButton="1"/>
    <filterColumn colId="1753" hiddenButton="1"/>
    <filterColumn colId="1754" hiddenButton="1"/>
    <filterColumn colId="1755" hiddenButton="1"/>
    <filterColumn colId="1756" hiddenButton="1"/>
    <filterColumn colId="1757" hiddenButton="1"/>
    <filterColumn colId="1758" hiddenButton="1"/>
    <filterColumn colId="1759" hiddenButton="1"/>
    <filterColumn colId="1760" hiddenButton="1"/>
    <filterColumn colId="1761" hiddenButton="1"/>
    <filterColumn colId="1762" hiddenButton="1"/>
    <filterColumn colId="1763" hiddenButton="1"/>
    <filterColumn colId="1764" hiddenButton="1"/>
    <filterColumn colId="1765" hiddenButton="1"/>
    <filterColumn colId="1766" hiddenButton="1"/>
    <filterColumn colId="1767" hiddenButton="1"/>
    <filterColumn colId="1768" hiddenButton="1"/>
    <filterColumn colId="1769" hiddenButton="1"/>
    <filterColumn colId="1770" hiddenButton="1"/>
    <filterColumn colId="1771" hiddenButton="1"/>
    <filterColumn colId="1772" hiddenButton="1"/>
    <filterColumn colId="1773" hiddenButton="1"/>
    <filterColumn colId="1774" hiddenButton="1"/>
    <filterColumn colId="1775" hiddenButton="1"/>
    <filterColumn colId="1776" hiddenButton="1"/>
    <filterColumn colId="1777" hiddenButton="1"/>
    <filterColumn colId="1778" hiddenButton="1"/>
    <filterColumn colId="1779" hiddenButton="1"/>
    <filterColumn colId="1780" hiddenButton="1"/>
    <filterColumn colId="1781" hiddenButton="1"/>
    <filterColumn colId="1782" hiddenButton="1"/>
    <filterColumn colId="1783" hiddenButton="1"/>
    <filterColumn colId="1784" hiddenButton="1"/>
    <filterColumn colId="1785" hiddenButton="1"/>
    <filterColumn colId="1786" hiddenButton="1"/>
    <filterColumn colId="1787" hiddenButton="1"/>
    <filterColumn colId="1788" hiddenButton="1"/>
    <filterColumn colId="1789" hiddenButton="1"/>
    <filterColumn colId="1790" hiddenButton="1"/>
    <filterColumn colId="1791" hiddenButton="1"/>
    <filterColumn colId="1792" hiddenButton="1"/>
    <filterColumn colId="1793" hiddenButton="1"/>
    <filterColumn colId="1794" hiddenButton="1"/>
    <filterColumn colId="1795" hiddenButton="1"/>
    <filterColumn colId="1796" hiddenButton="1"/>
    <filterColumn colId="1797" hiddenButton="1"/>
    <filterColumn colId="1798" hiddenButton="1"/>
    <filterColumn colId="1799" hiddenButton="1"/>
    <filterColumn colId="1800" hiddenButton="1"/>
    <filterColumn colId="1801" hiddenButton="1"/>
    <filterColumn colId="1802" hiddenButton="1"/>
    <filterColumn colId="1803" hiddenButton="1"/>
    <filterColumn colId="1804" hiddenButton="1"/>
    <filterColumn colId="1805" hiddenButton="1"/>
    <filterColumn colId="1806" hiddenButton="1"/>
    <filterColumn colId="1807" hiddenButton="1"/>
    <filterColumn colId="1808" hiddenButton="1"/>
    <filterColumn colId="1809" hiddenButton="1"/>
    <filterColumn colId="1810" hiddenButton="1"/>
    <filterColumn colId="1811" hiddenButton="1"/>
    <filterColumn colId="1812" hiddenButton="1"/>
    <filterColumn colId="1813" hiddenButton="1"/>
    <filterColumn colId="1814" hiddenButton="1"/>
    <filterColumn colId="1815" hiddenButton="1"/>
    <filterColumn colId="1816" hiddenButton="1"/>
    <filterColumn colId="1817" hiddenButton="1"/>
    <filterColumn colId="1818" hiddenButton="1"/>
    <filterColumn colId="1819" hiddenButton="1"/>
    <filterColumn colId="1820" hiddenButton="1"/>
    <filterColumn colId="1821" hiddenButton="1"/>
    <filterColumn colId="1822" hiddenButton="1"/>
    <filterColumn colId="1823" hiddenButton="1"/>
    <filterColumn colId="1824" hiddenButton="1"/>
    <filterColumn colId="1825" hiddenButton="1"/>
    <filterColumn colId="1826" hiddenButton="1"/>
    <filterColumn colId="1827" hiddenButton="1"/>
    <filterColumn colId="1828" hiddenButton="1"/>
    <filterColumn colId="1829" hiddenButton="1"/>
    <filterColumn colId="1830" hiddenButton="1"/>
    <filterColumn colId="1831" hiddenButton="1"/>
    <filterColumn colId="1832" hiddenButton="1"/>
    <filterColumn colId="1833" hiddenButton="1"/>
    <filterColumn colId="1834" hiddenButton="1"/>
    <filterColumn colId="1835" hiddenButton="1"/>
    <filterColumn colId="1836" hiddenButton="1"/>
    <filterColumn colId="1837" hiddenButton="1"/>
    <filterColumn colId="1838" hiddenButton="1"/>
    <filterColumn colId="1839" hiddenButton="1"/>
    <filterColumn colId="1840" hiddenButton="1"/>
    <filterColumn colId="1841" hiddenButton="1"/>
    <filterColumn colId="1842" hiddenButton="1"/>
    <filterColumn colId="1843" hiddenButton="1"/>
    <filterColumn colId="1844" hiddenButton="1"/>
    <filterColumn colId="1845" hiddenButton="1"/>
    <filterColumn colId="1846" hiddenButton="1"/>
    <filterColumn colId="1847" hiddenButton="1"/>
    <filterColumn colId="1848" hiddenButton="1"/>
    <filterColumn colId="1849" hiddenButton="1"/>
    <filterColumn colId="1850" hiddenButton="1"/>
    <filterColumn colId="1851" hiddenButton="1"/>
    <filterColumn colId="1852" hiddenButton="1"/>
    <filterColumn colId="1853" hiddenButton="1"/>
    <filterColumn colId="1854" hiddenButton="1"/>
    <filterColumn colId="1855" hiddenButton="1"/>
    <filterColumn colId="1856" hiddenButton="1"/>
    <filterColumn colId="1857" hiddenButton="1"/>
    <filterColumn colId="1858" hiddenButton="1"/>
    <filterColumn colId="1859" hiddenButton="1"/>
    <filterColumn colId="1860" hiddenButton="1"/>
    <filterColumn colId="1861" hiddenButton="1"/>
    <filterColumn colId="1862" hiddenButton="1"/>
    <filterColumn colId="1863" hiddenButton="1"/>
    <filterColumn colId="1864" hiddenButton="1"/>
    <filterColumn colId="1865" hiddenButton="1"/>
    <filterColumn colId="1866" hiddenButton="1"/>
    <filterColumn colId="1867" hiddenButton="1"/>
    <filterColumn colId="1868" hiddenButton="1"/>
    <filterColumn colId="1869" hiddenButton="1"/>
    <filterColumn colId="1870" hiddenButton="1"/>
    <filterColumn colId="1871" hiddenButton="1"/>
    <filterColumn colId="1872" hiddenButton="1"/>
    <filterColumn colId="1873" hiddenButton="1"/>
    <filterColumn colId="1874" hiddenButton="1"/>
    <filterColumn colId="1875" hiddenButton="1"/>
    <filterColumn colId="1876" hiddenButton="1"/>
    <filterColumn colId="1877" hiddenButton="1"/>
    <filterColumn colId="1878" hiddenButton="1"/>
    <filterColumn colId="1879" hiddenButton="1"/>
    <filterColumn colId="1880" hiddenButton="1"/>
    <filterColumn colId="1881" hiddenButton="1"/>
    <filterColumn colId="1882" hiddenButton="1"/>
    <filterColumn colId="1883" hiddenButton="1"/>
    <filterColumn colId="1884" hiddenButton="1"/>
    <filterColumn colId="1885" hiddenButton="1"/>
    <filterColumn colId="1886" hiddenButton="1"/>
    <filterColumn colId="1887" hiddenButton="1"/>
    <filterColumn colId="1888" hiddenButton="1"/>
    <filterColumn colId="1889" hiddenButton="1"/>
    <filterColumn colId="1890" hiddenButton="1"/>
    <filterColumn colId="1891" hiddenButton="1"/>
    <filterColumn colId="1892" hiddenButton="1"/>
    <filterColumn colId="1893" hiddenButton="1"/>
    <filterColumn colId="1894" hiddenButton="1"/>
    <filterColumn colId="1895" hiddenButton="1"/>
    <filterColumn colId="1896" hiddenButton="1"/>
    <filterColumn colId="1897" hiddenButton="1"/>
    <filterColumn colId="1898" hiddenButton="1"/>
    <filterColumn colId="1899" hiddenButton="1"/>
    <filterColumn colId="1900" hiddenButton="1"/>
    <filterColumn colId="1901" hiddenButton="1"/>
    <filterColumn colId="1902" hiddenButton="1"/>
    <filterColumn colId="1903" hiddenButton="1"/>
    <filterColumn colId="1904" hiddenButton="1"/>
    <filterColumn colId="1905" hiddenButton="1"/>
    <filterColumn colId="1906" hiddenButton="1"/>
    <filterColumn colId="1907" hiddenButton="1"/>
    <filterColumn colId="1908" hiddenButton="1"/>
    <filterColumn colId="1909" hiddenButton="1"/>
    <filterColumn colId="1910" hiddenButton="1"/>
    <filterColumn colId="1911" hiddenButton="1"/>
    <filterColumn colId="1912" hiddenButton="1"/>
    <filterColumn colId="1913" hiddenButton="1"/>
    <filterColumn colId="1914" hiddenButton="1"/>
    <filterColumn colId="1915" hiddenButton="1"/>
    <filterColumn colId="1916" hiddenButton="1"/>
    <filterColumn colId="1917" hiddenButton="1"/>
    <filterColumn colId="1918" hiddenButton="1"/>
    <filterColumn colId="1919" hiddenButton="1"/>
    <filterColumn colId="1920" hiddenButton="1"/>
    <filterColumn colId="1921" hiddenButton="1"/>
    <filterColumn colId="1922" hiddenButton="1"/>
    <filterColumn colId="1923" hiddenButton="1"/>
    <filterColumn colId="1924" hiddenButton="1"/>
    <filterColumn colId="1925" hiddenButton="1"/>
    <filterColumn colId="1926" hiddenButton="1"/>
    <filterColumn colId="1927" hiddenButton="1"/>
    <filterColumn colId="1928" hiddenButton="1"/>
    <filterColumn colId="1929" hiddenButton="1"/>
    <filterColumn colId="1930" hiddenButton="1"/>
    <filterColumn colId="1931" hiddenButton="1"/>
    <filterColumn colId="1932" hiddenButton="1"/>
    <filterColumn colId="1933" hiddenButton="1"/>
    <filterColumn colId="1934" hiddenButton="1"/>
    <filterColumn colId="1935" hiddenButton="1"/>
    <filterColumn colId="1936" hiddenButton="1"/>
    <filterColumn colId="1937" hiddenButton="1"/>
    <filterColumn colId="1938" hiddenButton="1"/>
    <filterColumn colId="1939" hiddenButton="1"/>
    <filterColumn colId="1940" hiddenButton="1"/>
    <filterColumn colId="1941" hiddenButton="1"/>
    <filterColumn colId="1942" hiddenButton="1"/>
    <filterColumn colId="1943" hiddenButton="1"/>
    <filterColumn colId="1944" hiddenButton="1"/>
    <filterColumn colId="1945" hiddenButton="1"/>
    <filterColumn colId="1946" hiddenButton="1"/>
    <filterColumn colId="1947" hiddenButton="1"/>
    <filterColumn colId="1948" hiddenButton="1"/>
    <filterColumn colId="1949" hiddenButton="1"/>
    <filterColumn colId="1950" hiddenButton="1"/>
    <filterColumn colId="1951" hiddenButton="1"/>
    <filterColumn colId="1952" hiddenButton="1"/>
    <filterColumn colId="1953" hiddenButton="1"/>
    <filterColumn colId="1954" hiddenButton="1"/>
    <filterColumn colId="1955" hiddenButton="1"/>
    <filterColumn colId="1956" hiddenButton="1"/>
    <filterColumn colId="1957" hiddenButton="1"/>
    <filterColumn colId="1958" hiddenButton="1"/>
    <filterColumn colId="1959" hiddenButton="1"/>
    <filterColumn colId="1960" hiddenButton="1"/>
    <filterColumn colId="1961" hiddenButton="1"/>
    <filterColumn colId="1962" hiddenButton="1"/>
    <filterColumn colId="1963" hiddenButton="1"/>
    <filterColumn colId="1964" hiddenButton="1"/>
    <filterColumn colId="1965" hiddenButton="1"/>
    <filterColumn colId="1966" hiddenButton="1"/>
    <filterColumn colId="1967" hiddenButton="1"/>
    <filterColumn colId="1968" hiddenButton="1"/>
    <filterColumn colId="1969" hiddenButton="1"/>
    <filterColumn colId="1970" hiddenButton="1"/>
    <filterColumn colId="1971" hiddenButton="1"/>
    <filterColumn colId="1972" hiddenButton="1"/>
    <filterColumn colId="1973" hiddenButton="1"/>
    <filterColumn colId="1974" hiddenButton="1"/>
    <filterColumn colId="1975" hiddenButton="1"/>
    <filterColumn colId="1976" hiddenButton="1"/>
    <filterColumn colId="1977" hiddenButton="1"/>
    <filterColumn colId="1978" hiddenButton="1"/>
    <filterColumn colId="1979" hiddenButton="1"/>
    <filterColumn colId="1980" hiddenButton="1"/>
    <filterColumn colId="1981" hiddenButton="1"/>
    <filterColumn colId="1982" hiddenButton="1"/>
    <filterColumn colId="1983" hiddenButton="1"/>
    <filterColumn colId="1984" hiddenButton="1"/>
    <filterColumn colId="1985" hiddenButton="1"/>
    <filterColumn colId="1986" hiddenButton="1"/>
    <filterColumn colId="1987" hiddenButton="1"/>
    <filterColumn colId="1988" hiddenButton="1"/>
    <filterColumn colId="1989" hiddenButton="1"/>
    <filterColumn colId="1990" hiddenButton="1"/>
    <filterColumn colId="1991" hiddenButton="1"/>
    <filterColumn colId="1992" hiddenButton="1"/>
    <filterColumn colId="1993" hiddenButton="1"/>
    <filterColumn colId="1994" hiddenButton="1"/>
    <filterColumn colId="1995" hiddenButton="1"/>
    <filterColumn colId="1996" hiddenButton="1"/>
    <filterColumn colId="1997" hiddenButton="1"/>
    <filterColumn colId="1998" hiddenButton="1"/>
    <filterColumn colId="1999" hiddenButton="1"/>
    <filterColumn colId="2000" hiddenButton="1"/>
    <filterColumn colId="2001" hiddenButton="1"/>
    <filterColumn colId="2002" hiddenButton="1"/>
    <filterColumn colId="2003" hiddenButton="1"/>
    <filterColumn colId="2004" hiddenButton="1"/>
    <filterColumn colId="2005" hiddenButton="1"/>
    <filterColumn colId="2006" hiddenButton="1"/>
    <filterColumn colId="2007" hiddenButton="1"/>
    <filterColumn colId="2008" hiddenButton="1"/>
    <filterColumn colId="2009" hiddenButton="1"/>
    <filterColumn colId="2010" hiddenButton="1"/>
    <filterColumn colId="2011" hiddenButton="1"/>
    <filterColumn colId="2012" hiddenButton="1"/>
    <filterColumn colId="2013" hiddenButton="1"/>
    <filterColumn colId="2014" hiddenButton="1"/>
    <filterColumn colId="2015" hiddenButton="1"/>
    <filterColumn colId="2016" hiddenButton="1"/>
    <filterColumn colId="2017" hiddenButton="1"/>
    <filterColumn colId="2018" hiddenButton="1"/>
    <filterColumn colId="2019" hiddenButton="1"/>
    <filterColumn colId="2020" hiddenButton="1"/>
    <filterColumn colId="2021" hiddenButton="1"/>
    <filterColumn colId="2022" hiddenButton="1"/>
    <filterColumn colId="2023" hiddenButton="1"/>
    <filterColumn colId="2024" hiddenButton="1"/>
    <filterColumn colId="2025" hiddenButton="1"/>
    <filterColumn colId="2026" hiddenButton="1"/>
    <filterColumn colId="2027" hiddenButton="1"/>
    <filterColumn colId="2028" hiddenButton="1"/>
    <filterColumn colId="2029" hiddenButton="1"/>
    <filterColumn colId="2030" hiddenButton="1"/>
    <filterColumn colId="2031" hiddenButton="1"/>
    <filterColumn colId="2032" hiddenButton="1"/>
    <filterColumn colId="2033" hiddenButton="1"/>
    <filterColumn colId="2034" hiddenButton="1"/>
    <filterColumn colId="2035" hiddenButton="1"/>
    <filterColumn colId="2036" hiddenButton="1"/>
    <filterColumn colId="2037" hiddenButton="1"/>
    <filterColumn colId="2038" hiddenButton="1"/>
    <filterColumn colId="2039" hiddenButton="1"/>
    <filterColumn colId="2040" hiddenButton="1"/>
    <filterColumn colId="2041" hiddenButton="1"/>
    <filterColumn colId="2042" hiddenButton="1"/>
    <filterColumn colId="2043" hiddenButton="1"/>
    <filterColumn colId="2044" hiddenButton="1"/>
    <filterColumn colId="2045" hiddenButton="1"/>
    <filterColumn colId="2046" hiddenButton="1"/>
    <filterColumn colId="2047" hiddenButton="1"/>
    <filterColumn colId="2048" hiddenButton="1"/>
    <filterColumn colId="2049" hiddenButton="1"/>
    <filterColumn colId="2050" hiddenButton="1"/>
    <filterColumn colId="2051" hiddenButton="1"/>
    <filterColumn colId="2052" hiddenButton="1"/>
    <filterColumn colId="2053" hiddenButton="1"/>
    <filterColumn colId="2054" hiddenButton="1"/>
    <filterColumn colId="2055" hiddenButton="1"/>
    <filterColumn colId="2056" hiddenButton="1"/>
    <filterColumn colId="2057" hiddenButton="1"/>
    <filterColumn colId="2058" hiddenButton="1"/>
    <filterColumn colId="2059" hiddenButton="1"/>
    <filterColumn colId="2060" hiddenButton="1"/>
    <filterColumn colId="2061" hiddenButton="1"/>
    <filterColumn colId="2062" hiddenButton="1"/>
    <filterColumn colId="2063" hiddenButton="1"/>
    <filterColumn colId="2064" hiddenButton="1"/>
    <filterColumn colId="2065" hiddenButton="1"/>
    <filterColumn colId="2066" hiddenButton="1"/>
    <filterColumn colId="2067" hiddenButton="1"/>
    <filterColumn colId="2068" hiddenButton="1"/>
    <filterColumn colId="2069" hiddenButton="1"/>
    <filterColumn colId="2070" hiddenButton="1"/>
    <filterColumn colId="2071" hiddenButton="1"/>
    <filterColumn colId="2072" hiddenButton="1"/>
    <filterColumn colId="2073" hiddenButton="1"/>
    <filterColumn colId="2074" hiddenButton="1"/>
    <filterColumn colId="2075" hiddenButton="1"/>
    <filterColumn colId="2076" hiddenButton="1"/>
    <filterColumn colId="2077" hiddenButton="1"/>
    <filterColumn colId="2078" hiddenButton="1"/>
    <filterColumn colId="2079" hiddenButton="1"/>
    <filterColumn colId="2080" hiddenButton="1"/>
    <filterColumn colId="2081" hiddenButton="1"/>
    <filterColumn colId="2082" hiddenButton="1"/>
    <filterColumn colId="2083" hiddenButton="1"/>
    <filterColumn colId="2084" hiddenButton="1"/>
    <filterColumn colId="2085" hiddenButton="1"/>
    <filterColumn colId="2086" hiddenButton="1"/>
    <filterColumn colId="2087" hiddenButton="1"/>
    <filterColumn colId="2088" hiddenButton="1"/>
    <filterColumn colId="2089" hiddenButton="1"/>
    <filterColumn colId="2090" hiddenButton="1"/>
    <filterColumn colId="2091" hiddenButton="1"/>
    <filterColumn colId="2092" hiddenButton="1"/>
    <filterColumn colId="2093" hiddenButton="1"/>
    <filterColumn colId="2094" hiddenButton="1"/>
    <filterColumn colId="2095" hiddenButton="1"/>
    <filterColumn colId="2096" hiddenButton="1"/>
    <filterColumn colId="2097" hiddenButton="1"/>
    <filterColumn colId="2098" hiddenButton="1"/>
    <filterColumn colId="2099" hiddenButton="1"/>
    <filterColumn colId="2100" hiddenButton="1"/>
    <filterColumn colId="2101" hiddenButton="1"/>
    <filterColumn colId="2102" hiddenButton="1"/>
    <filterColumn colId="2103" hiddenButton="1"/>
    <filterColumn colId="2104" hiddenButton="1"/>
    <filterColumn colId="2105" hiddenButton="1"/>
    <filterColumn colId="2106" hiddenButton="1"/>
    <filterColumn colId="2107" hiddenButton="1"/>
    <filterColumn colId="2108" hiddenButton="1"/>
    <filterColumn colId="2109" hiddenButton="1"/>
    <filterColumn colId="2110" hiddenButton="1"/>
    <filterColumn colId="2111" hiddenButton="1"/>
    <filterColumn colId="2112" hiddenButton="1"/>
    <filterColumn colId="2113" hiddenButton="1"/>
    <filterColumn colId="2114" hiddenButton="1"/>
    <filterColumn colId="2115" hiddenButton="1"/>
    <filterColumn colId="2116" hiddenButton="1"/>
    <filterColumn colId="2117" hiddenButton="1"/>
    <filterColumn colId="2118" hiddenButton="1"/>
    <filterColumn colId="2119" hiddenButton="1"/>
    <filterColumn colId="2120" hiddenButton="1"/>
    <filterColumn colId="2121" hiddenButton="1"/>
    <filterColumn colId="2122" hiddenButton="1"/>
    <filterColumn colId="2123" hiddenButton="1"/>
    <filterColumn colId="2124" hiddenButton="1"/>
    <filterColumn colId="2125" hiddenButton="1"/>
    <filterColumn colId="2126" hiddenButton="1"/>
    <filterColumn colId="2127" hiddenButton="1"/>
    <filterColumn colId="2128" hiddenButton="1"/>
    <filterColumn colId="2129" hiddenButton="1"/>
    <filterColumn colId="2130" hiddenButton="1"/>
    <filterColumn colId="2131" hiddenButton="1"/>
    <filterColumn colId="2132" hiddenButton="1"/>
    <filterColumn colId="2133" hiddenButton="1"/>
    <filterColumn colId="2134" hiddenButton="1"/>
    <filterColumn colId="2135" hiddenButton="1"/>
    <filterColumn colId="2136" hiddenButton="1"/>
    <filterColumn colId="2137" hiddenButton="1"/>
    <filterColumn colId="2138" hiddenButton="1"/>
    <filterColumn colId="2139" hiddenButton="1"/>
    <filterColumn colId="2140" hiddenButton="1"/>
    <filterColumn colId="2141" hiddenButton="1"/>
    <filterColumn colId="2142" hiddenButton="1"/>
    <filterColumn colId="2143" hiddenButton="1"/>
    <filterColumn colId="2144" hiddenButton="1"/>
    <filterColumn colId="2145" hiddenButton="1"/>
    <filterColumn colId="2146" hiddenButton="1"/>
    <filterColumn colId="2147" hiddenButton="1"/>
    <filterColumn colId="2148" hiddenButton="1"/>
    <filterColumn colId="2149" hiddenButton="1"/>
    <filterColumn colId="2150" hiddenButton="1"/>
    <filterColumn colId="2151" hiddenButton="1"/>
    <filterColumn colId="2152" hiddenButton="1"/>
    <filterColumn colId="2153" hiddenButton="1"/>
    <filterColumn colId="2154" hiddenButton="1"/>
    <filterColumn colId="2155" hiddenButton="1"/>
    <filterColumn colId="2156" hiddenButton="1"/>
    <filterColumn colId="2157" hiddenButton="1"/>
    <filterColumn colId="2158" hiddenButton="1"/>
    <filterColumn colId="2159" hiddenButton="1"/>
    <filterColumn colId="2160" hiddenButton="1"/>
    <filterColumn colId="2161" hiddenButton="1"/>
    <filterColumn colId="2162" hiddenButton="1"/>
    <filterColumn colId="2163" hiddenButton="1"/>
    <filterColumn colId="2164" hiddenButton="1"/>
    <filterColumn colId="2165" hiddenButton="1"/>
    <filterColumn colId="2166" hiddenButton="1"/>
    <filterColumn colId="2167" hiddenButton="1"/>
    <filterColumn colId="2168" hiddenButton="1"/>
    <filterColumn colId="2169" hiddenButton="1"/>
    <filterColumn colId="2170" hiddenButton="1"/>
    <filterColumn colId="2171" hiddenButton="1"/>
    <filterColumn colId="2172" hiddenButton="1"/>
    <filterColumn colId="2173" hiddenButton="1"/>
    <filterColumn colId="2174" hiddenButton="1"/>
    <filterColumn colId="2175" hiddenButton="1"/>
    <filterColumn colId="2176" hiddenButton="1"/>
    <filterColumn colId="2177" hiddenButton="1"/>
    <filterColumn colId="2178" hiddenButton="1"/>
    <filterColumn colId="2179" hiddenButton="1"/>
    <filterColumn colId="2180" hiddenButton="1"/>
    <filterColumn colId="2181" hiddenButton="1"/>
    <filterColumn colId="2182" hiddenButton="1"/>
    <filterColumn colId="2183" hiddenButton="1"/>
    <filterColumn colId="2184" hiddenButton="1"/>
    <filterColumn colId="2185" hiddenButton="1"/>
    <filterColumn colId="2186" hiddenButton="1"/>
    <filterColumn colId="2187" hiddenButton="1"/>
    <filterColumn colId="2188" hiddenButton="1"/>
    <filterColumn colId="2189" hiddenButton="1"/>
    <filterColumn colId="2190" hiddenButton="1"/>
    <filterColumn colId="2191" hiddenButton="1"/>
    <filterColumn colId="2192" hiddenButton="1"/>
    <filterColumn colId="2193" hiddenButton="1"/>
    <filterColumn colId="2194" hiddenButton="1"/>
    <filterColumn colId="2195" hiddenButton="1"/>
    <filterColumn colId="2196" hiddenButton="1"/>
    <filterColumn colId="2197" hiddenButton="1"/>
    <filterColumn colId="2198" hiddenButton="1"/>
    <filterColumn colId="2199" hiddenButton="1"/>
    <filterColumn colId="2200" hiddenButton="1"/>
    <filterColumn colId="2201" hiddenButton="1"/>
    <filterColumn colId="2202" hiddenButton="1"/>
    <filterColumn colId="2203" hiddenButton="1"/>
    <filterColumn colId="2204" hiddenButton="1"/>
    <filterColumn colId="2205" hiddenButton="1"/>
    <filterColumn colId="2206" hiddenButton="1"/>
    <filterColumn colId="2207" hiddenButton="1"/>
    <filterColumn colId="2208" hiddenButton="1"/>
    <filterColumn colId="2209" hiddenButton="1"/>
    <filterColumn colId="2210" hiddenButton="1"/>
    <filterColumn colId="2211" hiddenButton="1"/>
    <filterColumn colId="2212" hiddenButton="1"/>
    <filterColumn colId="2213" hiddenButton="1"/>
    <filterColumn colId="2214" hiddenButton="1"/>
    <filterColumn colId="2215" hiddenButton="1"/>
    <filterColumn colId="2216" hiddenButton="1"/>
    <filterColumn colId="2217" hiddenButton="1"/>
    <filterColumn colId="2218" hiddenButton="1"/>
    <filterColumn colId="2219" hiddenButton="1"/>
    <filterColumn colId="2220" hiddenButton="1"/>
    <filterColumn colId="2221" hiddenButton="1"/>
    <filterColumn colId="2222" hiddenButton="1"/>
    <filterColumn colId="2223" hiddenButton="1"/>
    <filterColumn colId="2224" hiddenButton="1"/>
    <filterColumn colId="2225" hiddenButton="1"/>
    <filterColumn colId="2226" hiddenButton="1"/>
    <filterColumn colId="2227" hiddenButton="1"/>
    <filterColumn colId="2228" hiddenButton="1"/>
    <filterColumn colId="2229" hiddenButton="1"/>
    <filterColumn colId="2230" hiddenButton="1"/>
    <filterColumn colId="2231" hiddenButton="1"/>
    <filterColumn colId="2232" hiddenButton="1"/>
    <filterColumn colId="2233" hiddenButton="1"/>
    <filterColumn colId="2234" hiddenButton="1"/>
    <filterColumn colId="2235" hiddenButton="1"/>
    <filterColumn colId="2236" hiddenButton="1"/>
    <filterColumn colId="2237" hiddenButton="1"/>
    <filterColumn colId="2238" hiddenButton="1"/>
    <filterColumn colId="2239" hiddenButton="1"/>
    <filterColumn colId="2240" hiddenButton="1"/>
    <filterColumn colId="2241" hiddenButton="1"/>
    <filterColumn colId="2242" hiddenButton="1"/>
    <filterColumn colId="2243" hiddenButton="1"/>
    <filterColumn colId="2244" hiddenButton="1"/>
    <filterColumn colId="2245" hiddenButton="1"/>
    <filterColumn colId="2246" hiddenButton="1"/>
    <filterColumn colId="2247" hiddenButton="1"/>
    <filterColumn colId="2248" hiddenButton="1"/>
    <filterColumn colId="2249" hiddenButton="1"/>
    <filterColumn colId="2250" hiddenButton="1"/>
    <filterColumn colId="2251" hiddenButton="1"/>
    <filterColumn colId="2252" hiddenButton="1"/>
    <filterColumn colId="2253" hiddenButton="1"/>
    <filterColumn colId="2254" hiddenButton="1"/>
    <filterColumn colId="2255" hiddenButton="1"/>
    <filterColumn colId="2256" hiddenButton="1"/>
    <filterColumn colId="2257" hiddenButton="1"/>
    <filterColumn colId="2258" hiddenButton="1"/>
    <filterColumn colId="2259" hiddenButton="1"/>
    <filterColumn colId="2260" hiddenButton="1"/>
    <filterColumn colId="2261" hiddenButton="1"/>
    <filterColumn colId="2262" hiddenButton="1"/>
    <filterColumn colId="2263" hiddenButton="1"/>
    <filterColumn colId="2264" hiddenButton="1"/>
    <filterColumn colId="2265" hiddenButton="1"/>
    <filterColumn colId="2266" hiddenButton="1"/>
    <filterColumn colId="2267" hiddenButton="1"/>
    <filterColumn colId="2268" hiddenButton="1"/>
    <filterColumn colId="2269" hiddenButton="1"/>
    <filterColumn colId="2270" hiddenButton="1"/>
    <filterColumn colId="2271" hiddenButton="1"/>
    <filterColumn colId="2272" hiddenButton="1"/>
    <filterColumn colId="2273" hiddenButton="1"/>
    <filterColumn colId="2274" hiddenButton="1"/>
    <filterColumn colId="2275" hiddenButton="1"/>
    <filterColumn colId="2276" hiddenButton="1"/>
    <filterColumn colId="2277" hiddenButton="1"/>
    <filterColumn colId="2278" hiddenButton="1"/>
    <filterColumn colId="2279" hiddenButton="1"/>
    <filterColumn colId="2280" hiddenButton="1"/>
    <filterColumn colId="2281" hiddenButton="1"/>
    <filterColumn colId="2282" hiddenButton="1"/>
    <filterColumn colId="2283" hiddenButton="1"/>
    <filterColumn colId="2284" hiddenButton="1"/>
    <filterColumn colId="2285" hiddenButton="1"/>
    <filterColumn colId="2286" hiddenButton="1"/>
    <filterColumn colId="2287" hiddenButton="1"/>
    <filterColumn colId="2288" hiddenButton="1"/>
    <filterColumn colId="2289" hiddenButton="1"/>
    <filterColumn colId="2290" hiddenButton="1"/>
    <filterColumn colId="2291" hiddenButton="1"/>
    <filterColumn colId="2292" hiddenButton="1"/>
    <filterColumn colId="2293" hiddenButton="1"/>
    <filterColumn colId="2294" hiddenButton="1"/>
    <filterColumn colId="2295" hiddenButton="1"/>
    <filterColumn colId="2296" hiddenButton="1"/>
    <filterColumn colId="2297" hiddenButton="1"/>
    <filterColumn colId="2298" hiddenButton="1"/>
    <filterColumn colId="2299" hiddenButton="1"/>
    <filterColumn colId="2300" hiddenButton="1"/>
    <filterColumn colId="2301" hiddenButton="1"/>
    <filterColumn colId="2302" hiddenButton="1"/>
    <filterColumn colId="2303" hiddenButton="1"/>
    <filterColumn colId="2304" hiddenButton="1"/>
    <filterColumn colId="2305" hiddenButton="1"/>
    <filterColumn colId="2306" hiddenButton="1"/>
    <filterColumn colId="2307" hiddenButton="1"/>
    <filterColumn colId="2308" hiddenButton="1"/>
    <filterColumn colId="2309" hiddenButton="1"/>
    <filterColumn colId="2310" hiddenButton="1"/>
    <filterColumn colId="2311" hiddenButton="1"/>
    <filterColumn colId="2312" hiddenButton="1"/>
    <filterColumn colId="2313" hiddenButton="1"/>
    <filterColumn colId="2314" hiddenButton="1"/>
    <filterColumn colId="2315" hiddenButton="1"/>
    <filterColumn colId="2316" hiddenButton="1"/>
    <filterColumn colId="2317" hiddenButton="1"/>
    <filterColumn colId="2318" hiddenButton="1"/>
    <filterColumn colId="2319" hiddenButton="1"/>
    <filterColumn colId="2320" hiddenButton="1"/>
    <filterColumn colId="2321" hiddenButton="1"/>
    <filterColumn colId="2322" hiddenButton="1"/>
    <filterColumn colId="2323" hiddenButton="1"/>
    <filterColumn colId="2324" hiddenButton="1"/>
    <filterColumn colId="2325" hiddenButton="1"/>
    <filterColumn colId="2326" hiddenButton="1"/>
    <filterColumn colId="2327" hiddenButton="1"/>
    <filterColumn colId="2328" hiddenButton="1"/>
    <filterColumn colId="2329" hiddenButton="1"/>
    <filterColumn colId="2330" hiddenButton="1"/>
    <filterColumn colId="2331" hiddenButton="1"/>
    <filterColumn colId="2332" hiddenButton="1"/>
    <filterColumn colId="2333" hiddenButton="1"/>
    <filterColumn colId="2334" hiddenButton="1"/>
    <filterColumn colId="2335" hiddenButton="1"/>
    <filterColumn colId="2336" hiddenButton="1"/>
    <filterColumn colId="2337" hiddenButton="1"/>
    <filterColumn colId="2338" hiddenButton="1"/>
    <filterColumn colId="2339" hiddenButton="1"/>
    <filterColumn colId="2340" hiddenButton="1"/>
    <filterColumn colId="2341" hiddenButton="1"/>
    <filterColumn colId="2342" hiddenButton="1"/>
    <filterColumn colId="2343" hiddenButton="1"/>
    <filterColumn colId="2344" hiddenButton="1"/>
    <filterColumn colId="2345" hiddenButton="1"/>
    <filterColumn colId="2346" hiddenButton="1"/>
    <filterColumn colId="2347" hiddenButton="1"/>
    <filterColumn colId="2348" hiddenButton="1"/>
    <filterColumn colId="2349" hiddenButton="1"/>
    <filterColumn colId="2350" hiddenButton="1"/>
    <filterColumn colId="2351" hiddenButton="1"/>
    <filterColumn colId="2352" hiddenButton="1"/>
    <filterColumn colId="2353" hiddenButton="1"/>
    <filterColumn colId="2354" hiddenButton="1"/>
    <filterColumn colId="2355" hiddenButton="1"/>
    <filterColumn colId="2356" hiddenButton="1"/>
    <filterColumn colId="2357" hiddenButton="1"/>
    <filterColumn colId="2358" hiddenButton="1"/>
    <filterColumn colId="2359" hiddenButton="1"/>
    <filterColumn colId="2360" hiddenButton="1"/>
    <filterColumn colId="2361" hiddenButton="1"/>
    <filterColumn colId="2362" hiddenButton="1"/>
    <filterColumn colId="2363" hiddenButton="1"/>
    <filterColumn colId="2364" hiddenButton="1"/>
    <filterColumn colId="2365" hiddenButton="1"/>
    <filterColumn colId="2366" hiddenButton="1"/>
    <filterColumn colId="2367" hiddenButton="1"/>
    <filterColumn colId="2368" hiddenButton="1"/>
    <filterColumn colId="2369" hiddenButton="1"/>
    <filterColumn colId="2370" hiddenButton="1"/>
    <filterColumn colId="2371" hiddenButton="1"/>
    <filterColumn colId="2372" hiddenButton="1"/>
    <filterColumn colId="2373" hiddenButton="1"/>
    <filterColumn colId="2374" hiddenButton="1"/>
    <filterColumn colId="2375" hiddenButton="1"/>
    <filterColumn colId="2376" hiddenButton="1"/>
    <filterColumn colId="2377" hiddenButton="1"/>
    <filterColumn colId="2378" hiddenButton="1"/>
    <filterColumn colId="2379" hiddenButton="1"/>
    <filterColumn colId="2380" hiddenButton="1"/>
    <filterColumn colId="2381" hiddenButton="1"/>
    <filterColumn colId="2382" hiddenButton="1"/>
    <filterColumn colId="2383" hiddenButton="1"/>
    <filterColumn colId="2384" hiddenButton="1"/>
    <filterColumn colId="2385" hiddenButton="1"/>
    <filterColumn colId="2386" hiddenButton="1"/>
    <filterColumn colId="2387" hiddenButton="1"/>
    <filterColumn colId="2388" hiddenButton="1"/>
    <filterColumn colId="2389" hiddenButton="1"/>
    <filterColumn colId="2390" hiddenButton="1"/>
    <filterColumn colId="2391" hiddenButton="1"/>
    <filterColumn colId="2392" hiddenButton="1"/>
    <filterColumn colId="2393" hiddenButton="1"/>
    <filterColumn colId="2394" hiddenButton="1"/>
    <filterColumn colId="2395" hiddenButton="1"/>
    <filterColumn colId="2396" hiddenButton="1"/>
    <filterColumn colId="2397" hiddenButton="1"/>
    <filterColumn colId="2398" hiddenButton="1"/>
    <filterColumn colId="2399" hiddenButton="1"/>
    <filterColumn colId="2400" hiddenButton="1"/>
    <filterColumn colId="2401" hiddenButton="1"/>
    <filterColumn colId="2402" hiddenButton="1"/>
    <filterColumn colId="2403" hiddenButton="1"/>
    <filterColumn colId="2404" hiddenButton="1"/>
    <filterColumn colId="2405" hiddenButton="1"/>
    <filterColumn colId="2406" hiddenButton="1"/>
    <filterColumn colId="2407" hiddenButton="1"/>
    <filterColumn colId="2408" hiddenButton="1"/>
    <filterColumn colId="2409" hiddenButton="1"/>
    <filterColumn colId="2410" hiddenButton="1"/>
    <filterColumn colId="2411" hiddenButton="1"/>
    <filterColumn colId="2412" hiddenButton="1"/>
    <filterColumn colId="2413" hiddenButton="1"/>
    <filterColumn colId="2414" hiddenButton="1"/>
    <filterColumn colId="2415" hiddenButton="1"/>
    <filterColumn colId="2416" hiddenButton="1"/>
    <filterColumn colId="2417" hiddenButton="1"/>
    <filterColumn colId="2418" hiddenButton="1"/>
    <filterColumn colId="2419" hiddenButton="1"/>
    <filterColumn colId="2420" hiddenButton="1"/>
    <filterColumn colId="2421" hiddenButton="1"/>
    <filterColumn colId="2422" hiddenButton="1"/>
    <filterColumn colId="2423" hiddenButton="1"/>
    <filterColumn colId="2424" hiddenButton="1"/>
    <filterColumn colId="2425" hiddenButton="1"/>
    <filterColumn colId="2426" hiddenButton="1"/>
    <filterColumn colId="2427" hiddenButton="1"/>
    <filterColumn colId="2428" hiddenButton="1"/>
    <filterColumn colId="2429" hiddenButton="1"/>
    <filterColumn colId="2430" hiddenButton="1"/>
    <filterColumn colId="2431" hiddenButton="1"/>
    <filterColumn colId="2432" hiddenButton="1"/>
    <filterColumn colId="2433" hiddenButton="1"/>
    <filterColumn colId="2434" hiddenButton="1"/>
    <filterColumn colId="2435" hiddenButton="1"/>
    <filterColumn colId="2436" hiddenButton="1"/>
    <filterColumn colId="2437" hiddenButton="1"/>
    <filterColumn colId="2438" hiddenButton="1"/>
    <filterColumn colId="2439" hiddenButton="1"/>
    <filterColumn colId="2440" hiddenButton="1"/>
    <filterColumn colId="2441" hiddenButton="1"/>
    <filterColumn colId="2442" hiddenButton="1"/>
    <filterColumn colId="2443" hiddenButton="1"/>
    <filterColumn colId="2444" hiddenButton="1"/>
    <filterColumn colId="2445" hiddenButton="1"/>
    <filterColumn colId="2446" hiddenButton="1"/>
    <filterColumn colId="2447" hiddenButton="1"/>
    <filterColumn colId="2448" hiddenButton="1"/>
    <filterColumn colId="2449" hiddenButton="1"/>
    <filterColumn colId="2450" hiddenButton="1"/>
    <filterColumn colId="2451" hiddenButton="1"/>
    <filterColumn colId="2452" hiddenButton="1"/>
    <filterColumn colId="2453" hiddenButton="1"/>
    <filterColumn colId="2454" hiddenButton="1"/>
    <filterColumn colId="2455" hiddenButton="1"/>
    <filterColumn colId="2456" hiddenButton="1"/>
    <filterColumn colId="2457" hiddenButton="1"/>
    <filterColumn colId="2458" hiddenButton="1"/>
    <filterColumn colId="2459" hiddenButton="1"/>
    <filterColumn colId="2460" hiddenButton="1"/>
    <filterColumn colId="2461" hiddenButton="1"/>
    <filterColumn colId="2462" hiddenButton="1"/>
    <filterColumn colId="2463" hiddenButton="1"/>
    <filterColumn colId="2464" hiddenButton="1"/>
    <filterColumn colId="2465" hiddenButton="1"/>
    <filterColumn colId="2466" hiddenButton="1"/>
    <filterColumn colId="2467" hiddenButton="1"/>
    <filterColumn colId="2468" hiddenButton="1"/>
    <filterColumn colId="2469" hiddenButton="1"/>
    <filterColumn colId="2470" hiddenButton="1"/>
    <filterColumn colId="2471" hiddenButton="1"/>
    <filterColumn colId="2472" hiddenButton="1"/>
    <filterColumn colId="2473" hiddenButton="1"/>
    <filterColumn colId="2474" hiddenButton="1"/>
    <filterColumn colId="2475" hiddenButton="1"/>
    <filterColumn colId="2476" hiddenButton="1"/>
    <filterColumn colId="2477" hiddenButton="1"/>
    <filterColumn colId="2478" hiddenButton="1"/>
    <filterColumn colId="2479" hiddenButton="1"/>
    <filterColumn colId="2480" hiddenButton="1"/>
    <filterColumn colId="2481" hiddenButton="1"/>
    <filterColumn colId="2482" hiddenButton="1"/>
    <filterColumn colId="2483" hiddenButton="1"/>
    <filterColumn colId="2484" hiddenButton="1"/>
    <filterColumn colId="2485" hiddenButton="1"/>
    <filterColumn colId="2486" hiddenButton="1"/>
    <filterColumn colId="2487" hiddenButton="1"/>
    <filterColumn colId="2488" hiddenButton="1"/>
    <filterColumn colId="2489" hiddenButton="1"/>
    <filterColumn colId="2490" hiddenButton="1"/>
    <filterColumn colId="2491" hiddenButton="1"/>
    <filterColumn colId="2492" hiddenButton="1"/>
    <filterColumn colId="2493" hiddenButton="1"/>
    <filterColumn colId="2494" hiddenButton="1"/>
    <filterColumn colId="2495" hiddenButton="1"/>
    <filterColumn colId="2496" hiddenButton="1"/>
    <filterColumn colId="2497" hiddenButton="1"/>
    <filterColumn colId="2498" hiddenButton="1"/>
    <filterColumn colId="2499" hiddenButton="1"/>
    <filterColumn colId="2500" hiddenButton="1"/>
    <filterColumn colId="2501" hiddenButton="1"/>
    <filterColumn colId="2502" hiddenButton="1"/>
    <filterColumn colId="2503" hiddenButton="1"/>
    <filterColumn colId="2504" hiddenButton="1"/>
    <filterColumn colId="2505" hiddenButton="1"/>
    <filterColumn colId="2506" hiddenButton="1"/>
    <filterColumn colId="2507" hiddenButton="1"/>
    <filterColumn colId="2508" hiddenButton="1"/>
    <filterColumn colId="2509" hiddenButton="1"/>
    <filterColumn colId="2510" hiddenButton="1"/>
    <filterColumn colId="2511" hiddenButton="1"/>
    <filterColumn colId="2512" hiddenButton="1"/>
    <filterColumn colId="2513" hiddenButton="1"/>
    <filterColumn colId="2514" hiddenButton="1"/>
    <filterColumn colId="2515" hiddenButton="1"/>
    <filterColumn colId="2516" hiddenButton="1"/>
    <filterColumn colId="2517" hiddenButton="1"/>
    <filterColumn colId="2518" hiddenButton="1"/>
    <filterColumn colId="2519" hiddenButton="1"/>
    <filterColumn colId="2520" hiddenButton="1"/>
    <filterColumn colId="2521" hiddenButton="1"/>
    <filterColumn colId="2522" hiddenButton="1"/>
    <filterColumn colId="2523" hiddenButton="1"/>
    <filterColumn colId="2524" hiddenButton="1"/>
    <filterColumn colId="2525" hiddenButton="1"/>
    <filterColumn colId="2526" hiddenButton="1"/>
    <filterColumn colId="2527" hiddenButton="1"/>
    <filterColumn colId="2528" hiddenButton="1"/>
    <filterColumn colId="2529" hiddenButton="1"/>
    <filterColumn colId="2530" hiddenButton="1"/>
    <filterColumn colId="2531" hiddenButton="1"/>
    <filterColumn colId="2532" hiddenButton="1"/>
    <filterColumn colId="2533" hiddenButton="1"/>
    <filterColumn colId="2534" hiddenButton="1"/>
    <filterColumn colId="2535" hiddenButton="1"/>
    <filterColumn colId="2536" hiddenButton="1"/>
    <filterColumn colId="2537" hiddenButton="1"/>
    <filterColumn colId="2538" hiddenButton="1"/>
    <filterColumn colId="2539" hiddenButton="1"/>
    <filterColumn colId="2540" hiddenButton="1"/>
    <filterColumn colId="2541" hiddenButton="1"/>
    <filterColumn colId="2542" hiddenButton="1"/>
    <filterColumn colId="2543" hiddenButton="1"/>
    <filterColumn colId="2544" hiddenButton="1"/>
    <filterColumn colId="2545" hiddenButton="1"/>
    <filterColumn colId="2546" hiddenButton="1"/>
    <filterColumn colId="2547" hiddenButton="1"/>
    <filterColumn colId="2548" hiddenButton="1"/>
    <filterColumn colId="2549" hiddenButton="1"/>
    <filterColumn colId="2550" hiddenButton="1"/>
    <filterColumn colId="2551" hiddenButton="1"/>
    <filterColumn colId="2552" hiddenButton="1"/>
    <filterColumn colId="2553" hiddenButton="1"/>
    <filterColumn colId="2554" hiddenButton="1"/>
    <filterColumn colId="2555" hiddenButton="1"/>
    <filterColumn colId="2556" hiddenButton="1"/>
    <filterColumn colId="2557" hiddenButton="1"/>
    <filterColumn colId="2558" hiddenButton="1"/>
    <filterColumn colId="2559" hiddenButton="1"/>
    <filterColumn colId="2560" hiddenButton="1"/>
    <filterColumn colId="2561" hiddenButton="1"/>
    <filterColumn colId="2562" hiddenButton="1"/>
    <filterColumn colId="2563" hiddenButton="1"/>
    <filterColumn colId="2564" hiddenButton="1"/>
    <filterColumn colId="2565" hiddenButton="1"/>
    <filterColumn colId="2566" hiddenButton="1"/>
    <filterColumn colId="2567" hiddenButton="1"/>
    <filterColumn colId="2568" hiddenButton="1"/>
    <filterColumn colId="2569" hiddenButton="1"/>
    <filterColumn colId="2570" hiddenButton="1"/>
    <filterColumn colId="2571" hiddenButton="1"/>
    <filterColumn colId="2572" hiddenButton="1"/>
    <filterColumn colId="2573" hiddenButton="1"/>
    <filterColumn colId="2574" hiddenButton="1"/>
    <filterColumn colId="2575" hiddenButton="1"/>
    <filterColumn colId="2576" hiddenButton="1"/>
    <filterColumn colId="2577" hiddenButton="1"/>
    <filterColumn colId="2578" hiddenButton="1"/>
    <filterColumn colId="2579" hiddenButton="1"/>
    <filterColumn colId="2580" hiddenButton="1"/>
    <filterColumn colId="2581" hiddenButton="1"/>
    <filterColumn colId="2582" hiddenButton="1"/>
    <filterColumn colId="2583" hiddenButton="1"/>
    <filterColumn colId="2584" hiddenButton="1"/>
    <filterColumn colId="2585" hiddenButton="1"/>
    <filterColumn colId="2586" hiddenButton="1"/>
    <filterColumn colId="2587" hiddenButton="1"/>
    <filterColumn colId="2588" hiddenButton="1"/>
    <filterColumn colId="2589" hiddenButton="1"/>
    <filterColumn colId="2590" hiddenButton="1"/>
    <filterColumn colId="2591" hiddenButton="1"/>
    <filterColumn colId="2592" hiddenButton="1"/>
    <filterColumn colId="2593" hiddenButton="1"/>
    <filterColumn colId="2594" hiddenButton="1"/>
    <filterColumn colId="2595" hiddenButton="1"/>
    <filterColumn colId="2596" hiddenButton="1"/>
    <filterColumn colId="2597" hiddenButton="1"/>
    <filterColumn colId="2598" hiddenButton="1"/>
    <filterColumn colId="2599" hiddenButton="1"/>
    <filterColumn colId="2600" hiddenButton="1"/>
    <filterColumn colId="2601" hiddenButton="1"/>
    <filterColumn colId="2602" hiddenButton="1"/>
    <filterColumn colId="2603" hiddenButton="1"/>
    <filterColumn colId="2604" hiddenButton="1"/>
    <filterColumn colId="2605" hiddenButton="1"/>
    <filterColumn colId="2606" hiddenButton="1"/>
    <filterColumn colId="2607" hiddenButton="1"/>
    <filterColumn colId="2608" hiddenButton="1"/>
    <filterColumn colId="2609" hiddenButton="1"/>
    <filterColumn colId="2610" hiddenButton="1"/>
    <filterColumn colId="2611" hiddenButton="1"/>
    <filterColumn colId="2612" hiddenButton="1"/>
    <filterColumn colId="2613" hiddenButton="1"/>
    <filterColumn colId="2614" hiddenButton="1"/>
    <filterColumn colId="2615" hiddenButton="1"/>
    <filterColumn colId="2616" hiddenButton="1"/>
    <filterColumn colId="2617" hiddenButton="1"/>
    <filterColumn colId="2618" hiddenButton="1"/>
    <filterColumn colId="2619" hiddenButton="1"/>
    <filterColumn colId="2620" hiddenButton="1"/>
    <filterColumn colId="2621" hiddenButton="1"/>
    <filterColumn colId="2622" hiddenButton="1"/>
    <filterColumn colId="2623" hiddenButton="1"/>
    <filterColumn colId="2624" hiddenButton="1"/>
    <filterColumn colId="2625" hiddenButton="1"/>
    <filterColumn colId="2626" hiddenButton="1"/>
    <filterColumn colId="2627" hiddenButton="1"/>
    <filterColumn colId="2628" hiddenButton="1"/>
    <filterColumn colId="2629" hiddenButton="1"/>
    <filterColumn colId="2630" hiddenButton="1"/>
    <filterColumn colId="2631" hiddenButton="1"/>
    <filterColumn colId="2632" hiddenButton="1"/>
    <filterColumn colId="2633" hiddenButton="1"/>
    <filterColumn colId="2634" hiddenButton="1"/>
    <filterColumn colId="2635" hiddenButton="1"/>
    <filterColumn colId="2636" hiddenButton="1"/>
    <filterColumn colId="2637" hiddenButton="1"/>
    <filterColumn colId="2638" hiddenButton="1"/>
    <filterColumn colId="2639" hiddenButton="1"/>
    <filterColumn colId="2640" hiddenButton="1"/>
    <filterColumn colId="2641" hiddenButton="1"/>
    <filterColumn colId="2642" hiddenButton="1"/>
    <filterColumn colId="2643" hiddenButton="1"/>
    <filterColumn colId="2644" hiddenButton="1"/>
    <filterColumn colId="2645" hiddenButton="1"/>
    <filterColumn colId="2646" hiddenButton="1"/>
    <filterColumn colId="2647" hiddenButton="1"/>
    <filterColumn colId="2648" hiddenButton="1"/>
    <filterColumn colId="2649" hiddenButton="1"/>
    <filterColumn colId="2650" hiddenButton="1"/>
    <filterColumn colId="2651" hiddenButton="1"/>
    <filterColumn colId="2652" hiddenButton="1"/>
    <filterColumn colId="2653" hiddenButton="1"/>
    <filterColumn colId="2654" hiddenButton="1"/>
    <filterColumn colId="2655" hiddenButton="1"/>
    <filterColumn colId="2656" hiddenButton="1"/>
    <filterColumn colId="2657" hiddenButton="1"/>
    <filterColumn colId="2658" hiddenButton="1"/>
    <filterColumn colId="2659" hiddenButton="1"/>
    <filterColumn colId="2660" hiddenButton="1"/>
    <filterColumn colId="2661" hiddenButton="1"/>
    <filterColumn colId="2662" hiddenButton="1"/>
    <filterColumn colId="2663" hiddenButton="1"/>
    <filterColumn colId="2664" hiddenButton="1"/>
    <filterColumn colId="2665" hiddenButton="1"/>
    <filterColumn colId="2666" hiddenButton="1"/>
    <filterColumn colId="2667" hiddenButton="1"/>
    <filterColumn colId="2668" hiddenButton="1"/>
    <filterColumn colId="2669" hiddenButton="1"/>
    <filterColumn colId="2670" hiddenButton="1"/>
    <filterColumn colId="2671" hiddenButton="1"/>
    <filterColumn colId="2672" hiddenButton="1"/>
    <filterColumn colId="2673" hiddenButton="1"/>
    <filterColumn colId="2674" hiddenButton="1"/>
    <filterColumn colId="2675" hiddenButton="1"/>
    <filterColumn colId="2676" hiddenButton="1"/>
    <filterColumn colId="2677" hiddenButton="1"/>
    <filterColumn colId="2678" hiddenButton="1"/>
    <filterColumn colId="2679" hiddenButton="1"/>
    <filterColumn colId="2680" hiddenButton="1"/>
    <filterColumn colId="2681" hiddenButton="1"/>
    <filterColumn colId="2682" hiddenButton="1"/>
    <filterColumn colId="2683" hiddenButton="1"/>
    <filterColumn colId="2684" hiddenButton="1"/>
    <filterColumn colId="2685" hiddenButton="1"/>
    <filterColumn colId="2686" hiddenButton="1"/>
    <filterColumn colId="2687" hiddenButton="1"/>
    <filterColumn colId="2688" hiddenButton="1"/>
    <filterColumn colId="2689" hiddenButton="1"/>
    <filterColumn colId="2690" hiddenButton="1"/>
    <filterColumn colId="2691" hiddenButton="1"/>
    <filterColumn colId="2692" hiddenButton="1"/>
    <filterColumn colId="2693" hiddenButton="1"/>
    <filterColumn colId="2694" hiddenButton="1"/>
    <filterColumn colId="2695" hiddenButton="1"/>
    <filterColumn colId="2696" hiddenButton="1"/>
    <filterColumn colId="2697" hiddenButton="1"/>
    <filterColumn colId="2698" hiddenButton="1"/>
    <filterColumn colId="2699" hiddenButton="1"/>
    <filterColumn colId="2700" hiddenButton="1"/>
    <filterColumn colId="2701" hiddenButton="1"/>
    <filterColumn colId="2702" hiddenButton="1"/>
    <filterColumn colId="2703" hiddenButton="1"/>
    <filterColumn colId="2704" hiddenButton="1"/>
    <filterColumn colId="2705" hiddenButton="1"/>
    <filterColumn colId="2706" hiddenButton="1"/>
    <filterColumn colId="2707" hiddenButton="1"/>
    <filterColumn colId="2708" hiddenButton="1"/>
    <filterColumn colId="2709" hiddenButton="1"/>
    <filterColumn colId="2710" hiddenButton="1"/>
    <filterColumn colId="2711" hiddenButton="1"/>
    <filterColumn colId="2712" hiddenButton="1"/>
    <filterColumn colId="2713" hiddenButton="1"/>
    <filterColumn colId="2714" hiddenButton="1"/>
    <filterColumn colId="2715" hiddenButton="1"/>
    <filterColumn colId="2716" hiddenButton="1"/>
    <filterColumn colId="2717" hiddenButton="1"/>
    <filterColumn colId="2718" hiddenButton="1"/>
    <filterColumn colId="2719" hiddenButton="1"/>
    <filterColumn colId="2720" hiddenButton="1"/>
    <filterColumn colId="2721" hiddenButton="1"/>
    <filterColumn colId="2722" hiddenButton="1"/>
    <filterColumn colId="2723" hiddenButton="1"/>
    <filterColumn colId="2724" hiddenButton="1"/>
    <filterColumn colId="2725" hiddenButton="1"/>
    <filterColumn colId="2726" hiddenButton="1"/>
    <filterColumn colId="2727" hiddenButton="1"/>
    <filterColumn colId="2728" hiddenButton="1"/>
    <filterColumn colId="2729" hiddenButton="1"/>
    <filterColumn colId="2730" hiddenButton="1"/>
    <filterColumn colId="2731" hiddenButton="1"/>
    <filterColumn colId="2732" hiddenButton="1"/>
    <filterColumn colId="2733" hiddenButton="1"/>
    <filterColumn colId="2734" hiddenButton="1"/>
    <filterColumn colId="2735" hiddenButton="1"/>
    <filterColumn colId="2736" hiddenButton="1"/>
    <filterColumn colId="2737" hiddenButton="1"/>
    <filterColumn colId="2738" hiddenButton="1"/>
    <filterColumn colId="2739" hiddenButton="1"/>
    <filterColumn colId="2740" hiddenButton="1"/>
    <filterColumn colId="2741" hiddenButton="1"/>
    <filterColumn colId="2742" hiddenButton="1"/>
    <filterColumn colId="2743" hiddenButton="1"/>
    <filterColumn colId="2744" hiddenButton="1"/>
    <filterColumn colId="2745" hiddenButton="1"/>
    <filterColumn colId="2746" hiddenButton="1"/>
    <filterColumn colId="2747" hiddenButton="1"/>
    <filterColumn colId="2748" hiddenButton="1"/>
    <filterColumn colId="2749" hiddenButton="1"/>
    <filterColumn colId="2750" hiddenButton="1"/>
    <filterColumn colId="2751" hiddenButton="1"/>
    <filterColumn colId="2752" hiddenButton="1"/>
    <filterColumn colId="2753" hiddenButton="1"/>
    <filterColumn colId="2754" hiddenButton="1"/>
    <filterColumn colId="2755" hiddenButton="1"/>
    <filterColumn colId="2756" hiddenButton="1"/>
    <filterColumn colId="2757" hiddenButton="1"/>
    <filterColumn colId="2758" hiddenButton="1"/>
    <filterColumn colId="2759" hiddenButton="1"/>
    <filterColumn colId="2760" hiddenButton="1"/>
    <filterColumn colId="2761" hiddenButton="1"/>
    <filterColumn colId="2762" hiddenButton="1"/>
    <filterColumn colId="2763" hiddenButton="1"/>
    <filterColumn colId="2764" hiddenButton="1"/>
    <filterColumn colId="2765" hiddenButton="1"/>
    <filterColumn colId="2766" hiddenButton="1"/>
    <filterColumn colId="2767" hiddenButton="1"/>
    <filterColumn colId="2768" hiddenButton="1"/>
    <filterColumn colId="2769" hiddenButton="1"/>
    <filterColumn colId="2770" hiddenButton="1"/>
    <filterColumn colId="2771" hiddenButton="1"/>
    <filterColumn colId="2772" hiddenButton="1"/>
    <filterColumn colId="2773" hiddenButton="1"/>
    <filterColumn colId="2774" hiddenButton="1"/>
    <filterColumn colId="2775" hiddenButton="1"/>
    <filterColumn colId="2776" hiddenButton="1"/>
    <filterColumn colId="2777" hiddenButton="1"/>
    <filterColumn colId="2778" hiddenButton="1"/>
    <filterColumn colId="2779" hiddenButton="1"/>
    <filterColumn colId="2780" hiddenButton="1"/>
    <filterColumn colId="2781" hiddenButton="1"/>
    <filterColumn colId="2782" hiddenButton="1"/>
    <filterColumn colId="2783" hiddenButton="1"/>
    <filterColumn colId="2784" hiddenButton="1"/>
    <filterColumn colId="2785" hiddenButton="1"/>
    <filterColumn colId="2786" hiddenButton="1"/>
    <filterColumn colId="2787" hiddenButton="1"/>
    <filterColumn colId="2788" hiddenButton="1"/>
    <filterColumn colId="2789" hiddenButton="1"/>
    <filterColumn colId="2790" hiddenButton="1"/>
    <filterColumn colId="2791" hiddenButton="1"/>
    <filterColumn colId="2792" hiddenButton="1"/>
    <filterColumn colId="2793" hiddenButton="1"/>
    <filterColumn colId="2794" hiddenButton="1"/>
    <filterColumn colId="2795" hiddenButton="1"/>
    <filterColumn colId="2796" hiddenButton="1"/>
    <filterColumn colId="2797" hiddenButton="1"/>
    <filterColumn colId="2798" hiddenButton="1"/>
    <filterColumn colId="2799" hiddenButton="1"/>
    <filterColumn colId="2800" hiddenButton="1"/>
    <filterColumn colId="2801" hiddenButton="1"/>
    <filterColumn colId="2802" hiddenButton="1"/>
    <filterColumn colId="2803" hiddenButton="1"/>
    <filterColumn colId="2804" hiddenButton="1"/>
    <filterColumn colId="2805" hiddenButton="1"/>
    <filterColumn colId="2806" hiddenButton="1"/>
    <filterColumn colId="2807" hiddenButton="1"/>
    <filterColumn colId="2808" hiddenButton="1"/>
    <filterColumn colId="2809" hiddenButton="1"/>
    <filterColumn colId="2810" hiddenButton="1"/>
    <filterColumn colId="2811" hiddenButton="1"/>
    <filterColumn colId="2812" hiddenButton="1"/>
    <filterColumn colId="2813" hiddenButton="1"/>
    <filterColumn colId="2814" hiddenButton="1"/>
    <filterColumn colId="2815" hiddenButton="1"/>
    <filterColumn colId="2816" hiddenButton="1"/>
    <filterColumn colId="2817" hiddenButton="1"/>
    <filterColumn colId="2818" hiddenButton="1"/>
    <filterColumn colId="2819" hiddenButton="1"/>
    <filterColumn colId="2820" hiddenButton="1"/>
    <filterColumn colId="2821" hiddenButton="1"/>
    <filterColumn colId="2822" hiddenButton="1"/>
    <filterColumn colId="2823" hiddenButton="1"/>
    <filterColumn colId="2824" hiddenButton="1"/>
    <filterColumn colId="2825" hiddenButton="1"/>
    <filterColumn colId="2826" hiddenButton="1"/>
    <filterColumn colId="2827" hiddenButton="1"/>
    <filterColumn colId="2828" hiddenButton="1"/>
    <filterColumn colId="2829" hiddenButton="1"/>
    <filterColumn colId="2830" hiddenButton="1"/>
    <filterColumn colId="2831" hiddenButton="1"/>
    <filterColumn colId="2832" hiddenButton="1"/>
    <filterColumn colId="2833" hiddenButton="1"/>
    <filterColumn colId="2834" hiddenButton="1"/>
    <filterColumn colId="2835" hiddenButton="1"/>
    <filterColumn colId="2836" hiddenButton="1"/>
    <filterColumn colId="2837" hiddenButton="1"/>
    <filterColumn colId="2838" hiddenButton="1"/>
    <filterColumn colId="2839" hiddenButton="1"/>
    <filterColumn colId="2840" hiddenButton="1"/>
    <filterColumn colId="2841" hiddenButton="1"/>
    <filterColumn colId="2842" hiddenButton="1"/>
    <filterColumn colId="2843" hiddenButton="1"/>
    <filterColumn colId="2844" hiddenButton="1"/>
    <filterColumn colId="2845" hiddenButton="1"/>
    <filterColumn colId="2846" hiddenButton="1"/>
    <filterColumn colId="2847" hiddenButton="1"/>
    <filterColumn colId="2848" hiddenButton="1"/>
    <filterColumn colId="2849" hiddenButton="1"/>
    <filterColumn colId="2850" hiddenButton="1"/>
    <filterColumn colId="2851" hiddenButton="1"/>
    <filterColumn colId="2852" hiddenButton="1"/>
    <filterColumn colId="2853" hiddenButton="1"/>
    <filterColumn colId="2854" hiddenButton="1"/>
    <filterColumn colId="2855" hiddenButton="1"/>
    <filterColumn colId="2856" hiddenButton="1"/>
    <filterColumn colId="2857" hiddenButton="1"/>
    <filterColumn colId="2858" hiddenButton="1"/>
    <filterColumn colId="2859" hiddenButton="1"/>
    <filterColumn colId="2860" hiddenButton="1"/>
    <filterColumn colId="2861" hiddenButton="1"/>
    <filterColumn colId="2862" hiddenButton="1"/>
    <filterColumn colId="2863" hiddenButton="1"/>
    <filterColumn colId="2864" hiddenButton="1"/>
    <filterColumn colId="2865" hiddenButton="1"/>
    <filterColumn colId="2866" hiddenButton="1"/>
    <filterColumn colId="2867" hiddenButton="1"/>
    <filterColumn colId="2868" hiddenButton="1"/>
    <filterColumn colId="2869" hiddenButton="1"/>
    <filterColumn colId="2870" hiddenButton="1"/>
    <filterColumn colId="2871" hiddenButton="1"/>
    <filterColumn colId="2872" hiddenButton="1"/>
    <filterColumn colId="2873" hiddenButton="1"/>
    <filterColumn colId="2874" hiddenButton="1"/>
    <filterColumn colId="2875" hiddenButton="1"/>
    <filterColumn colId="2876" hiddenButton="1"/>
    <filterColumn colId="2877" hiddenButton="1"/>
    <filterColumn colId="2878" hiddenButton="1"/>
    <filterColumn colId="2879" hiddenButton="1"/>
    <filterColumn colId="2880" hiddenButton="1"/>
    <filterColumn colId="2881" hiddenButton="1"/>
    <filterColumn colId="2882" hiddenButton="1"/>
    <filterColumn colId="2883" hiddenButton="1"/>
    <filterColumn colId="2884" hiddenButton="1"/>
    <filterColumn colId="2885" hiddenButton="1"/>
    <filterColumn colId="2886" hiddenButton="1"/>
    <filterColumn colId="2887" hiddenButton="1"/>
    <filterColumn colId="2888" hiddenButton="1"/>
    <filterColumn colId="2889" hiddenButton="1"/>
    <filterColumn colId="2890" hiddenButton="1"/>
    <filterColumn colId="2891" hiddenButton="1"/>
    <filterColumn colId="2892" hiddenButton="1"/>
    <filterColumn colId="2893" hiddenButton="1"/>
    <filterColumn colId="2894" hiddenButton="1"/>
    <filterColumn colId="2895" hiddenButton="1"/>
    <filterColumn colId="2896" hiddenButton="1"/>
    <filterColumn colId="2897" hiddenButton="1"/>
    <filterColumn colId="2898" hiddenButton="1"/>
    <filterColumn colId="2899" hiddenButton="1"/>
    <filterColumn colId="2900" hiddenButton="1"/>
    <filterColumn colId="2901" hiddenButton="1"/>
    <filterColumn colId="2902" hiddenButton="1"/>
    <filterColumn colId="2903" hiddenButton="1"/>
    <filterColumn colId="2904" hiddenButton="1"/>
    <filterColumn colId="2905" hiddenButton="1"/>
    <filterColumn colId="2906" hiddenButton="1"/>
    <filterColumn colId="2907" hiddenButton="1"/>
    <filterColumn colId="2908" hiddenButton="1"/>
    <filterColumn colId="2909" hiddenButton="1"/>
    <filterColumn colId="2910" hiddenButton="1"/>
    <filterColumn colId="2911" hiddenButton="1"/>
    <filterColumn colId="2912" hiddenButton="1"/>
    <filterColumn colId="2913" hiddenButton="1"/>
    <filterColumn colId="2914" hiddenButton="1"/>
    <filterColumn colId="2915" hiddenButton="1"/>
    <filterColumn colId="2916" hiddenButton="1"/>
    <filterColumn colId="2917" hiddenButton="1"/>
    <filterColumn colId="2918" hiddenButton="1"/>
    <filterColumn colId="2919" hiddenButton="1"/>
    <filterColumn colId="2920" hiddenButton="1"/>
    <filterColumn colId="2921" hiddenButton="1"/>
    <filterColumn colId="2922" hiddenButton="1"/>
    <filterColumn colId="2923" hiddenButton="1"/>
    <filterColumn colId="2924" hiddenButton="1"/>
    <filterColumn colId="2925" hiddenButton="1"/>
    <filterColumn colId="2926" hiddenButton="1"/>
    <filterColumn colId="2927" hiddenButton="1"/>
    <filterColumn colId="2928" hiddenButton="1"/>
    <filterColumn colId="2929" hiddenButton="1"/>
    <filterColumn colId="2930" hiddenButton="1"/>
    <filterColumn colId="2931" hiddenButton="1"/>
    <filterColumn colId="2932" hiddenButton="1"/>
    <filterColumn colId="2933" hiddenButton="1"/>
    <filterColumn colId="2934" hiddenButton="1"/>
    <filterColumn colId="2935" hiddenButton="1"/>
    <filterColumn colId="2936" hiddenButton="1"/>
    <filterColumn colId="2937" hiddenButton="1"/>
    <filterColumn colId="2938" hiddenButton="1"/>
    <filterColumn colId="2939" hiddenButton="1"/>
    <filterColumn colId="2940" hiddenButton="1"/>
    <filterColumn colId="2941" hiddenButton="1"/>
    <filterColumn colId="2942" hiddenButton="1"/>
    <filterColumn colId="2943" hiddenButton="1"/>
    <filterColumn colId="2944" hiddenButton="1"/>
    <filterColumn colId="2945" hiddenButton="1"/>
    <filterColumn colId="2946" hiddenButton="1"/>
    <filterColumn colId="2947" hiddenButton="1"/>
    <filterColumn colId="2948" hiddenButton="1"/>
    <filterColumn colId="2949" hiddenButton="1"/>
    <filterColumn colId="2950" hiddenButton="1"/>
    <filterColumn colId="2951" hiddenButton="1"/>
    <filterColumn colId="2952" hiddenButton="1"/>
    <filterColumn colId="2953" hiddenButton="1"/>
    <filterColumn colId="2954" hiddenButton="1"/>
    <filterColumn colId="2955" hiddenButton="1"/>
    <filterColumn colId="2956" hiddenButton="1"/>
    <filterColumn colId="2957" hiddenButton="1"/>
    <filterColumn colId="2958" hiddenButton="1"/>
    <filterColumn colId="2959" hiddenButton="1"/>
    <filterColumn colId="2960" hiddenButton="1"/>
    <filterColumn colId="2961" hiddenButton="1"/>
    <filterColumn colId="2962" hiddenButton="1"/>
    <filterColumn colId="2963" hiddenButton="1"/>
    <filterColumn colId="2964" hiddenButton="1"/>
    <filterColumn colId="2965" hiddenButton="1"/>
    <filterColumn colId="2966" hiddenButton="1"/>
    <filterColumn colId="2967" hiddenButton="1"/>
    <filterColumn colId="2968" hiddenButton="1"/>
    <filterColumn colId="2969" hiddenButton="1"/>
    <filterColumn colId="2970" hiddenButton="1"/>
    <filterColumn colId="2971" hiddenButton="1"/>
    <filterColumn colId="2972" hiddenButton="1"/>
    <filterColumn colId="2973" hiddenButton="1"/>
    <filterColumn colId="2974" hiddenButton="1"/>
    <filterColumn colId="2975" hiddenButton="1"/>
    <filterColumn colId="2976" hiddenButton="1"/>
    <filterColumn colId="2977" hiddenButton="1"/>
    <filterColumn colId="2978" hiddenButton="1"/>
    <filterColumn colId="2979" hiddenButton="1"/>
    <filterColumn colId="2980" hiddenButton="1"/>
    <filterColumn colId="2981" hiddenButton="1"/>
    <filterColumn colId="2982" hiddenButton="1"/>
    <filterColumn colId="2983" hiddenButton="1"/>
    <filterColumn colId="2984" hiddenButton="1"/>
    <filterColumn colId="2985" hiddenButton="1"/>
    <filterColumn colId="2986" hiddenButton="1"/>
    <filterColumn colId="2987" hiddenButton="1"/>
    <filterColumn colId="2988" hiddenButton="1"/>
    <filterColumn colId="2989" hiddenButton="1"/>
    <filterColumn colId="2990" hiddenButton="1"/>
    <filterColumn colId="2991" hiddenButton="1"/>
    <filterColumn colId="2992" hiddenButton="1"/>
    <filterColumn colId="2993" hiddenButton="1"/>
    <filterColumn colId="2994" hiddenButton="1"/>
    <filterColumn colId="2995" hiddenButton="1"/>
    <filterColumn colId="2996" hiddenButton="1"/>
    <filterColumn colId="2997" hiddenButton="1"/>
    <filterColumn colId="2998" hiddenButton="1"/>
    <filterColumn colId="2999" hiddenButton="1"/>
    <filterColumn colId="3000" hiddenButton="1"/>
    <filterColumn colId="3001" hiddenButton="1"/>
    <filterColumn colId="3002" hiddenButton="1"/>
    <filterColumn colId="3003" hiddenButton="1"/>
    <filterColumn colId="3004" hiddenButton="1"/>
    <filterColumn colId="3005" hiddenButton="1"/>
    <filterColumn colId="3006" hiddenButton="1"/>
    <filterColumn colId="3007" hiddenButton="1"/>
    <filterColumn colId="3008" hiddenButton="1"/>
    <filterColumn colId="3009" hiddenButton="1"/>
    <filterColumn colId="3010" hiddenButton="1"/>
    <filterColumn colId="3011" hiddenButton="1"/>
    <filterColumn colId="3012" hiddenButton="1"/>
    <filterColumn colId="3013" hiddenButton="1"/>
    <filterColumn colId="3014" hiddenButton="1"/>
    <filterColumn colId="3015" hiddenButton="1"/>
    <filterColumn colId="3016" hiddenButton="1"/>
    <filterColumn colId="3017" hiddenButton="1"/>
    <filterColumn colId="3018" hiddenButton="1"/>
    <filterColumn colId="3019" hiddenButton="1"/>
    <filterColumn colId="3020" hiddenButton="1"/>
    <filterColumn colId="3021" hiddenButton="1"/>
    <filterColumn colId="3022" hiddenButton="1"/>
    <filterColumn colId="3023" hiddenButton="1"/>
    <filterColumn colId="3024" hiddenButton="1"/>
    <filterColumn colId="3025" hiddenButton="1"/>
    <filterColumn colId="3026" hiddenButton="1"/>
    <filterColumn colId="3027" hiddenButton="1"/>
    <filterColumn colId="3028" hiddenButton="1"/>
    <filterColumn colId="3029" hiddenButton="1"/>
    <filterColumn colId="3030" hiddenButton="1"/>
    <filterColumn colId="3031" hiddenButton="1"/>
    <filterColumn colId="3032" hiddenButton="1"/>
    <filterColumn colId="3033" hiddenButton="1"/>
    <filterColumn colId="3034" hiddenButton="1"/>
    <filterColumn colId="3035" hiddenButton="1"/>
    <filterColumn colId="3036" hiddenButton="1"/>
    <filterColumn colId="3037" hiddenButton="1"/>
    <filterColumn colId="3038" hiddenButton="1"/>
    <filterColumn colId="3039" hiddenButton="1"/>
    <filterColumn colId="3040" hiddenButton="1"/>
    <filterColumn colId="3041" hiddenButton="1"/>
    <filterColumn colId="3042" hiddenButton="1"/>
    <filterColumn colId="3043" hiddenButton="1"/>
    <filterColumn colId="3044" hiddenButton="1"/>
    <filterColumn colId="3045" hiddenButton="1"/>
    <filterColumn colId="3046" hiddenButton="1"/>
    <filterColumn colId="3047" hiddenButton="1"/>
    <filterColumn colId="3048" hiddenButton="1"/>
    <filterColumn colId="3049" hiddenButton="1"/>
    <filterColumn colId="3050" hiddenButton="1"/>
    <filterColumn colId="3051" hiddenButton="1"/>
    <filterColumn colId="3052" hiddenButton="1"/>
    <filterColumn colId="3053" hiddenButton="1"/>
    <filterColumn colId="3054" hiddenButton="1"/>
    <filterColumn colId="3055" hiddenButton="1"/>
    <filterColumn colId="3056" hiddenButton="1"/>
    <filterColumn colId="3057" hiddenButton="1"/>
    <filterColumn colId="3058" hiddenButton="1"/>
    <filterColumn colId="3059" hiddenButton="1"/>
    <filterColumn colId="3060" hiddenButton="1"/>
    <filterColumn colId="3061" hiddenButton="1"/>
    <filterColumn colId="3062" hiddenButton="1"/>
    <filterColumn colId="3063" hiddenButton="1"/>
    <filterColumn colId="3064" hiddenButton="1"/>
    <filterColumn colId="3065" hiddenButton="1"/>
    <filterColumn colId="3066" hiddenButton="1"/>
    <filterColumn colId="3067" hiddenButton="1"/>
    <filterColumn colId="3068" hiddenButton="1"/>
    <filterColumn colId="3069" hiddenButton="1"/>
    <filterColumn colId="3070" hiddenButton="1"/>
    <filterColumn colId="3071" hiddenButton="1"/>
    <filterColumn colId="3072" hiddenButton="1"/>
    <filterColumn colId="3073" hiddenButton="1"/>
    <filterColumn colId="3074" hiddenButton="1"/>
    <filterColumn colId="3075" hiddenButton="1"/>
    <filterColumn colId="3076" hiddenButton="1"/>
    <filterColumn colId="3077" hiddenButton="1"/>
    <filterColumn colId="3078" hiddenButton="1"/>
    <filterColumn colId="3079" hiddenButton="1"/>
    <filterColumn colId="3080" hiddenButton="1"/>
    <filterColumn colId="3081" hiddenButton="1"/>
    <filterColumn colId="3082" hiddenButton="1"/>
    <filterColumn colId="3083" hiddenButton="1"/>
    <filterColumn colId="3084" hiddenButton="1"/>
    <filterColumn colId="3085" hiddenButton="1"/>
    <filterColumn colId="3086" hiddenButton="1"/>
    <filterColumn colId="3087" hiddenButton="1"/>
    <filterColumn colId="3088" hiddenButton="1"/>
    <filterColumn colId="3089" hiddenButton="1"/>
    <filterColumn colId="3090" hiddenButton="1"/>
    <filterColumn colId="3091" hiddenButton="1"/>
    <filterColumn colId="3092" hiddenButton="1"/>
    <filterColumn colId="3093" hiddenButton="1"/>
    <filterColumn colId="3094" hiddenButton="1"/>
    <filterColumn colId="3095" hiddenButton="1"/>
    <filterColumn colId="3096" hiddenButton="1"/>
    <filterColumn colId="3097" hiddenButton="1"/>
    <filterColumn colId="3098" hiddenButton="1"/>
    <filterColumn colId="3099" hiddenButton="1"/>
    <filterColumn colId="3100" hiddenButton="1"/>
    <filterColumn colId="3101" hiddenButton="1"/>
    <filterColumn colId="3102" hiddenButton="1"/>
    <filterColumn colId="3103" hiddenButton="1"/>
    <filterColumn colId="3104" hiddenButton="1"/>
    <filterColumn colId="3105" hiddenButton="1"/>
    <filterColumn colId="3106" hiddenButton="1"/>
    <filterColumn colId="3107" hiddenButton="1"/>
    <filterColumn colId="3108" hiddenButton="1"/>
    <filterColumn colId="3109" hiddenButton="1"/>
    <filterColumn colId="3110" hiddenButton="1"/>
    <filterColumn colId="3111" hiddenButton="1"/>
    <filterColumn colId="3112" hiddenButton="1"/>
    <filterColumn colId="3113" hiddenButton="1"/>
    <filterColumn colId="3114" hiddenButton="1"/>
    <filterColumn colId="3115" hiddenButton="1"/>
    <filterColumn colId="3116" hiddenButton="1"/>
    <filterColumn colId="3117" hiddenButton="1"/>
    <filterColumn colId="3118" hiddenButton="1"/>
    <filterColumn colId="3119" hiddenButton="1"/>
    <filterColumn colId="3120" hiddenButton="1"/>
    <filterColumn colId="3121" hiddenButton="1"/>
    <filterColumn colId="3122" hiddenButton="1"/>
    <filterColumn colId="3123" hiddenButton="1"/>
    <filterColumn colId="3124" hiddenButton="1"/>
    <filterColumn colId="3125" hiddenButton="1"/>
    <filterColumn colId="3126" hiddenButton="1"/>
    <filterColumn colId="3127" hiddenButton="1"/>
    <filterColumn colId="3128" hiddenButton="1"/>
    <filterColumn colId="3129" hiddenButton="1"/>
    <filterColumn colId="3130" hiddenButton="1"/>
    <filterColumn colId="3131" hiddenButton="1"/>
    <filterColumn colId="3132" hiddenButton="1"/>
    <filterColumn colId="3133" hiddenButton="1"/>
    <filterColumn colId="3134" hiddenButton="1"/>
    <filterColumn colId="3135" hiddenButton="1"/>
    <filterColumn colId="3136" hiddenButton="1"/>
    <filterColumn colId="3137" hiddenButton="1"/>
    <filterColumn colId="3138" hiddenButton="1"/>
    <filterColumn colId="3139" hiddenButton="1"/>
    <filterColumn colId="3140" hiddenButton="1"/>
    <filterColumn colId="3141" hiddenButton="1"/>
    <filterColumn colId="3142" hiddenButton="1"/>
    <filterColumn colId="3143" hiddenButton="1"/>
    <filterColumn colId="3144" hiddenButton="1"/>
    <filterColumn colId="3145" hiddenButton="1"/>
    <filterColumn colId="3146" hiddenButton="1"/>
    <filterColumn colId="3147" hiddenButton="1"/>
    <filterColumn colId="3148" hiddenButton="1"/>
    <filterColumn colId="3149" hiddenButton="1"/>
    <filterColumn colId="3150" hiddenButton="1"/>
    <filterColumn colId="3151" hiddenButton="1"/>
    <filterColumn colId="3152" hiddenButton="1"/>
    <filterColumn colId="3153" hiddenButton="1"/>
    <filterColumn colId="3154" hiddenButton="1"/>
    <filterColumn colId="3155" hiddenButton="1"/>
    <filterColumn colId="3156" hiddenButton="1"/>
    <filterColumn colId="3157" hiddenButton="1"/>
    <filterColumn colId="3158" hiddenButton="1"/>
    <filterColumn colId="3159" hiddenButton="1"/>
    <filterColumn colId="3160" hiddenButton="1"/>
    <filterColumn colId="3161" hiddenButton="1"/>
    <filterColumn colId="3162" hiddenButton="1"/>
    <filterColumn colId="3163" hiddenButton="1"/>
    <filterColumn colId="3164" hiddenButton="1"/>
    <filterColumn colId="3165" hiddenButton="1"/>
    <filterColumn colId="3166" hiddenButton="1"/>
    <filterColumn colId="3167" hiddenButton="1"/>
    <filterColumn colId="3168" hiddenButton="1"/>
    <filterColumn colId="3169" hiddenButton="1"/>
    <filterColumn colId="3170" hiddenButton="1"/>
    <filterColumn colId="3171" hiddenButton="1"/>
    <filterColumn colId="3172" hiddenButton="1"/>
    <filterColumn colId="3173" hiddenButton="1"/>
    <filterColumn colId="3174" hiddenButton="1"/>
    <filterColumn colId="3175" hiddenButton="1"/>
    <filterColumn colId="3176" hiddenButton="1"/>
    <filterColumn colId="3177" hiddenButton="1"/>
    <filterColumn colId="3178" hiddenButton="1"/>
    <filterColumn colId="3179" hiddenButton="1"/>
    <filterColumn colId="3180" hiddenButton="1"/>
    <filterColumn colId="3181" hiddenButton="1"/>
    <filterColumn colId="3182" hiddenButton="1"/>
    <filterColumn colId="3183" hiddenButton="1"/>
    <filterColumn colId="3184" hiddenButton="1"/>
    <filterColumn colId="3185" hiddenButton="1"/>
    <filterColumn colId="3186" hiddenButton="1"/>
    <filterColumn colId="3187" hiddenButton="1"/>
    <filterColumn colId="3188" hiddenButton="1"/>
    <filterColumn colId="3189" hiddenButton="1"/>
    <filterColumn colId="3190" hiddenButton="1"/>
    <filterColumn colId="3191" hiddenButton="1"/>
    <filterColumn colId="3192" hiddenButton="1"/>
    <filterColumn colId="3193" hiddenButton="1"/>
    <filterColumn colId="3194" hiddenButton="1"/>
    <filterColumn colId="3195" hiddenButton="1"/>
    <filterColumn colId="3196" hiddenButton="1"/>
    <filterColumn colId="3197" hiddenButton="1"/>
    <filterColumn colId="3198" hiddenButton="1"/>
    <filterColumn colId="3199" hiddenButton="1"/>
    <filterColumn colId="3200" hiddenButton="1"/>
    <filterColumn colId="3201" hiddenButton="1"/>
    <filterColumn colId="3202" hiddenButton="1"/>
    <filterColumn colId="3203" hiddenButton="1"/>
    <filterColumn colId="3204" hiddenButton="1"/>
    <filterColumn colId="3205" hiddenButton="1"/>
    <filterColumn colId="3206" hiddenButton="1"/>
    <filterColumn colId="3207" hiddenButton="1"/>
    <filterColumn colId="3208" hiddenButton="1"/>
    <filterColumn colId="3209" hiddenButton="1"/>
    <filterColumn colId="3210" hiddenButton="1"/>
    <filterColumn colId="3211" hiddenButton="1"/>
    <filterColumn colId="3212" hiddenButton="1"/>
    <filterColumn colId="3213" hiddenButton="1"/>
    <filterColumn colId="3214" hiddenButton="1"/>
    <filterColumn colId="3215" hiddenButton="1"/>
    <filterColumn colId="3216" hiddenButton="1"/>
    <filterColumn colId="3217" hiddenButton="1"/>
    <filterColumn colId="3218" hiddenButton="1"/>
    <filterColumn colId="3219" hiddenButton="1"/>
    <filterColumn colId="3220" hiddenButton="1"/>
    <filterColumn colId="3221" hiddenButton="1"/>
    <filterColumn colId="3222" hiddenButton="1"/>
    <filterColumn colId="3223" hiddenButton="1"/>
    <filterColumn colId="3224" hiddenButton="1"/>
    <filterColumn colId="3225" hiddenButton="1"/>
    <filterColumn colId="3226" hiddenButton="1"/>
    <filterColumn colId="3227" hiddenButton="1"/>
    <filterColumn colId="3228" hiddenButton="1"/>
    <filterColumn colId="3229" hiddenButton="1"/>
    <filterColumn colId="3230" hiddenButton="1"/>
    <filterColumn colId="3231" hiddenButton="1"/>
    <filterColumn colId="3232" hiddenButton="1"/>
    <filterColumn colId="3233" hiddenButton="1"/>
    <filterColumn colId="3234" hiddenButton="1"/>
    <filterColumn colId="3235" hiddenButton="1"/>
    <filterColumn colId="3236" hiddenButton="1"/>
    <filterColumn colId="3237" hiddenButton="1"/>
    <filterColumn colId="3238" hiddenButton="1"/>
    <filterColumn colId="3239" hiddenButton="1"/>
    <filterColumn colId="3240" hiddenButton="1"/>
    <filterColumn colId="3241" hiddenButton="1"/>
    <filterColumn colId="3242" hiddenButton="1"/>
    <filterColumn colId="3243" hiddenButton="1"/>
    <filterColumn colId="3244" hiddenButton="1"/>
    <filterColumn colId="3245" hiddenButton="1"/>
    <filterColumn colId="3246" hiddenButton="1"/>
    <filterColumn colId="3247" hiddenButton="1"/>
    <filterColumn colId="3248" hiddenButton="1"/>
    <filterColumn colId="3249" hiddenButton="1"/>
    <filterColumn colId="3250" hiddenButton="1"/>
    <filterColumn colId="3251" hiddenButton="1"/>
    <filterColumn colId="3252" hiddenButton="1"/>
    <filterColumn colId="3253" hiddenButton="1"/>
    <filterColumn colId="3254" hiddenButton="1"/>
    <filterColumn colId="3255" hiddenButton="1"/>
    <filterColumn colId="3256" hiddenButton="1"/>
    <filterColumn colId="3257" hiddenButton="1"/>
    <filterColumn colId="3258" hiddenButton="1"/>
    <filterColumn colId="3259" hiddenButton="1"/>
    <filterColumn colId="3260" hiddenButton="1"/>
    <filterColumn colId="3261" hiddenButton="1"/>
    <filterColumn colId="3262" hiddenButton="1"/>
    <filterColumn colId="3263" hiddenButton="1"/>
    <filterColumn colId="3264" hiddenButton="1"/>
    <filterColumn colId="3265" hiddenButton="1"/>
    <filterColumn colId="3266" hiddenButton="1"/>
    <filterColumn colId="3267" hiddenButton="1"/>
    <filterColumn colId="3268" hiddenButton="1"/>
    <filterColumn colId="3269" hiddenButton="1"/>
    <filterColumn colId="3270" hiddenButton="1"/>
    <filterColumn colId="3271" hiddenButton="1"/>
    <filterColumn colId="3272" hiddenButton="1"/>
    <filterColumn colId="3273" hiddenButton="1"/>
    <filterColumn colId="3274" hiddenButton="1"/>
    <filterColumn colId="3275" hiddenButton="1"/>
    <filterColumn colId="3276" hiddenButton="1"/>
    <filterColumn colId="3277" hiddenButton="1"/>
    <filterColumn colId="3278" hiddenButton="1"/>
    <filterColumn colId="3279" hiddenButton="1"/>
    <filterColumn colId="3280" hiddenButton="1"/>
    <filterColumn colId="3281" hiddenButton="1"/>
    <filterColumn colId="3282" hiddenButton="1"/>
    <filterColumn colId="3283" hiddenButton="1"/>
    <filterColumn colId="3284" hiddenButton="1"/>
    <filterColumn colId="3285" hiddenButton="1"/>
    <filterColumn colId="3286" hiddenButton="1"/>
    <filterColumn colId="3287" hiddenButton="1"/>
    <filterColumn colId="3288" hiddenButton="1"/>
    <filterColumn colId="3289" hiddenButton="1"/>
    <filterColumn colId="3290" hiddenButton="1"/>
    <filterColumn colId="3291" hiddenButton="1"/>
    <filterColumn colId="3292" hiddenButton="1"/>
    <filterColumn colId="3293" hiddenButton="1"/>
    <filterColumn colId="3294" hiddenButton="1"/>
    <filterColumn colId="3295" hiddenButton="1"/>
    <filterColumn colId="3296" hiddenButton="1"/>
    <filterColumn colId="3297" hiddenButton="1"/>
    <filterColumn colId="3298" hiddenButton="1"/>
    <filterColumn colId="3299" hiddenButton="1"/>
    <filterColumn colId="3300" hiddenButton="1"/>
    <filterColumn colId="3301" hiddenButton="1"/>
    <filterColumn colId="3302" hiddenButton="1"/>
    <filterColumn colId="3303" hiddenButton="1"/>
    <filterColumn colId="3304" hiddenButton="1"/>
    <filterColumn colId="3305" hiddenButton="1"/>
    <filterColumn colId="3306" hiddenButton="1"/>
    <filterColumn colId="3307" hiddenButton="1"/>
    <filterColumn colId="3308" hiddenButton="1"/>
    <filterColumn colId="3309" hiddenButton="1"/>
    <filterColumn colId="3310" hiddenButton="1"/>
    <filterColumn colId="3311" hiddenButton="1"/>
    <filterColumn colId="3312" hiddenButton="1"/>
    <filterColumn colId="3313" hiddenButton="1"/>
    <filterColumn colId="3314" hiddenButton="1"/>
    <filterColumn colId="3315" hiddenButton="1"/>
    <filterColumn colId="3316" hiddenButton="1"/>
    <filterColumn colId="3317" hiddenButton="1"/>
    <filterColumn colId="3318" hiddenButton="1"/>
    <filterColumn colId="3319" hiddenButton="1"/>
    <filterColumn colId="3320" hiddenButton="1"/>
    <filterColumn colId="3321" hiddenButton="1"/>
    <filterColumn colId="3322" hiddenButton="1"/>
    <filterColumn colId="3323" hiddenButton="1"/>
    <filterColumn colId="3324" hiddenButton="1"/>
    <filterColumn colId="3325" hiddenButton="1"/>
    <filterColumn colId="3326" hiddenButton="1"/>
    <filterColumn colId="3327" hiddenButton="1"/>
    <filterColumn colId="3328" hiddenButton="1"/>
    <filterColumn colId="3329" hiddenButton="1"/>
    <filterColumn colId="3330" hiddenButton="1"/>
    <filterColumn colId="3331" hiddenButton="1"/>
    <filterColumn colId="3332" hiddenButton="1"/>
    <filterColumn colId="3333" hiddenButton="1"/>
    <filterColumn colId="3334" hiddenButton="1"/>
    <filterColumn colId="3335" hiddenButton="1"/>
    <filterColumn colId="3336" hiddenButton="1"/>
    <filterColumn colId="3337" hiddenButton="1"/>
    <filterColumn colId="3338" hiddenButton="1"/>
    <filterColumn colId="3339" hiddenButton="1"/>
    <filterColumn colId="3340" hiddenButton="1"/>
    <filterColumn colId="3341" hiddenButton="1"/>
    <filterColumn colId="3342" hiddenButton="1"/>
    <filterColumn colId="3343" hiddenButton="1"/>
    <filterColumn colId="3344" hiddenButton="1"/>
    <filterColumn colId="3345" hiddenButton="1"/>
    <filterColumn colId="3346" hiddenButton="1"/>
    <filterColumn colId="3347" hiddenButton="1"/>
    <filterColumn colId="3348" hiddenButton="1"/>
    <filterColumn colId="3349" hiddenButton="1"/>
    <filterColumn colId="3350" hiddenButton="1"/>
    <filterColumn colId="3351" hiddenButton="1"/>
    <filterColumn colId="3352" hiddenButton="1"/>
    <filterColumn colId="3353" hiddenButton="1"/>
    <filterColumn colId="3354" hiddenButton="1"/>
    <filterColumn colId="3355" hiddenButton="1"/>
    <filterColumn colId="3356" hiddenButton="1"/>
    <filterColumn colId="3357" hiddenButton="1"/>
    <filterColumn colId="3358" hiddenButton="1"/>
    <filterColumn colId="3359" hiddenButton="1"/>
    <filterColumn colId="3360" hiddenButton="1"/>
    <filterColumn colId="3361" hiddenButton="1"/>
    <filterColumn colId="3362" hiddenButton="1"/>
    <filterColumn colId="3363" hiddenButton="1"/>
    <filterColumn colId="3364" hiddenButton="1"/>
    <filterColumn colId="3365" hiddenButton="1"/>
    <filterColumn colId="3366" hiddenButton="1"/>
    <filterColumn colId="3367" hiddenButton="1"/>
    <filterColumn colId="3368" hiddenButton="1"/>
    <filterColumn colId="3369" hiddenButton="1"/>
    <filterColumn colId="3370" hiddenButton="1"/>
    <filterColumn colId="3371" hiddenButton="1"/>
    <filterColumn colId="3372" hiddenButton="1"/>
    <filterColumn colId="3373" hiddenButton="1"/>
    <filterColumn colId="3374" hiddenButton="1"/>
    <filterColumn colId="3375" hiddenButton="1"/>
    <filterColumn colId="3376" hiddenButton="1"/>
    <filterColumn colId="3377" hiddenButton="1"/>
    <filterColumn colId="3378" hiddenButton="1"/>
    <filterColumn colId="3379" hiddenButton="1"/>
    <filterColumn colId="3380" hiddenButton="1"/>
    <filterColumn colId="3381" hiddenButton="1"/>
    <filterColumn colId="3382" hiddenButton="1"/>
    <filterColumn colId="3383" hiddenButton="1"/>
    <filterColumn colId="3384" hiddenButton="1"/>
    <filterColumn colId="3385" hiddenButton="1"/>
    <filterColumn colId="3386" hiddenButton="1"/>
    <filterColumn colId="3387" hiddenButton="1"/>
    <filterColumn colId="3388" hiddenButton="1"/>
    <filterColumn colId="3389" hiddenButton="1"/>
    <filterColumn colId="3390" hiddenButton="1"/>
    <filterColumn colId="3391" hiddenButton="1"/>
    <filterColumn colId="3392" hiddenButton="1"/>
    <filterColumn colId="3393" hiddenButton="1"/>
    <filterColumn colId="3394" hiddenButton="1"/>
    <filterColumn colId="3395" hiddenButton="1"/>
    <filterColumn colId="3396" hiddenButton="1"/>
    <filterColumn colId="3397" hiddenButton="1"/>
    <filterColumn colId="3398" hiddenButton="1"/>
    <filterColumn colId="3399" hiddenButton="1"/>
    <filterColumn colId="3400" hiddenButton="1"/>
    <filterColumn colId="3401" hiddenButton="1"/>
    <filterColumn colId="3402" hiddenButton="1"/>
    <filterColumn colId="3403" hiddenButton="1"/>
    <filterColumn colId="3404" hiddenButton="1"/>
    <filterColumn colId="3405" hiddenButton="1"/>
    <filterColumn colId="3406" hiddenButton="1"/>
    <filterColumn colId="3407" hiddenButton="1"/>
    <filterColumn colId="3408" hiddenButton="1"/>
    <filterColumn colId="3409" hiddenButton="1"/>
    <filterColumn colId="3410" hiddenButton="1"/>
    <filterColumn colId="3411" hiddenButton="1"/>
    <filterColumn colId="3412" hiddenButton="1"/>
    <filterColumn colId="3413" hiddenButton="1"/>
    <filterColumn colId="3414" hiddenButton="1"/>
    <filterColumn colId="3415" hiddenButton="1"/>
    <filterColumn colId="3416" hiddenButton="1"/>
    <filterColumn colId="3417" hiddenButton="1"/>
    <filterColumn colId="3418" hiddenButton="1"/>
    <filterColumn colId="3419" hiddenButton="1"/>
    <filterColumn colId="3420" hiddenButton="1"/>
    <filterColumn colId="3421" hiddenButton="1"/>
    <filterColumn colId="3422" hiddenButton="1"/>
    <filterColumn colId="3423" hiddenButton="1"/>
    <filterColumn colId="3424" hiddenButton="1"/>
    <filterColumn colId="3425" hiddenButton="1"/>
    <filterColumn colId="3426" hiddenButton="1"/>
    <filterColumn colId="3427" hiddenButton="1"/>
    <filterColumn colId="3428" hiddenButton="1"/>
    <filterColumn colId="3429" hiddenButton="1"/>
    <filterColumn colId="3430" hiddenButton="1"/>
    <filterColumn colId="3431" hiddenButton="1"/>
    <filterColumn colId="3432" hiddenButton="1"/>
    <filterColumn colId="3433" hiddenButton="1"/>
    <filterColumn colId="3434" hiddenButton="1"/>
    <filterColumn colId="3435" hiddenButton="1"/>
    <filterColumn colId="3436" hiddenButton="1"/>
    <filterColumn colId="3437" hiddenButton="1"/>
    <filterColumn colId="3438" hiddenButton="1"/>
    <filterColumn colId="3439" hiddenButton="1"/>
    <filterColumn colId="3440" hiddenButton="1"/>
    <filterColumn colId="3441" hiddenButton="1"/>
    <filterColumn colId="3442" hiddenButton="1"/>
    <filterColumn colId="3443" hiddenButton="1"/>
    <filterColumn colId="3444" hiddenButton="1"/>
    <filterColumn colId="3445" hiddenButton="1"/>
    <filterColumn colId="3446" hiddenButton="1"/>
    <filterColumn colId="3447" hiddenButton="1"/>
    <filterColumn colId="3448" hiddenButton="1"/>
    <filterColumn colId="3449" hiddenButton="1"/>
    <filterColumn colId="3450" hiddenButton="1"/>
    <filterColumn colId="3451" hiddenButton="1"/>
    <filterColumn colId="3452" hiddenButton="1"/>
    <filterColumn colId="3453" hiddenButton="1"/>
    <filterColumn colId="3454" hiddenButton="1"/>
    <filterColumn colId="3455" hiddenButton="1"/>
    <filterColumn colId="3456" hiddenButton="1"/>
    <filterColumn colId="3457" hiddenButton="1"/>
    <filterColumn colId="3458" hiddenButton="1"/>
    <filterColumn colId="3459" hiddenButton="1"/>
    <filterColumn colId="3460" hiddenButton="1"/>
    <filterColumn colId="3461" hiddenButton="1"/>
    <filterColumn colId="3462" hiddenButton="1"/>
    <filterColumn colId="3463" hiddenButton="1"/>
    <filterColumn colId="3464" hiddenButton="1"/>
    <filterColumn colId="3465" hiddenButton="1"/>
    <filterColumn colId="3466" hiddenButton="1"/>
    <filterColumn colId="3467" hiddenButton="1"/>
    <filterColumn colId="3468" hiddenButton="1"/>
    <filterColumn colId="3469" hiddenButton="1"/>
    <filterColumn colId="3470" hiddenButton="1"/>
    <filterColumn colId="3471" hiddenButton="1"/>
    <filterColumn colId="3472" hiddenButton="1"/>
    <filterColumn colId="3473" hiddenButton="1"/>
    <filterColumn colId="3474" hiddenButton="1"/>
    <filterColumn colId="3475" hiddenButton="1"/>
    <filterColumn colId="3476" hiddenButton="1"/>
    <filterColumn colId="3477" hiddenButton="1"/>
    <filterColumn colId="3478" hiddenButton="1"/>
    <filterColumn colId="3479" hiddenButton="1"/>
    <filterColumn colId="3480" hiddenButton="1"/>
    <filterColumn colId="3481" hiddenButton="1"/>
    <filterColumn colId="3482" hiddenButton="1"/>
    <filterColumn colId="3483" hiddenButton="1"/>
    <filterColumn colId="3484" hiddenButton="1"/>
    <filterColumn colId="3485" hiddenButton="1"/>
    <filterColumn colId="3486" hiddenButton="1"/>
    <filterColumn colId="3487" hiddenButton="1"/>
    <filterColumn colId="3488" hiddenButton="1"/>
    <filterColumn colId="3489" hiddenButton="1"/>
    <filterColumn colId="3490" hiddenButton="1"/>
    <filterColumn colId="3491" hiddenButton="1"/>
    <filterColumn colId="3492" hiddenButton="1"/>
    <filterColumn colId="3493" hiddenButton="1"/>
    <filterColumn colId="3494" hiddenButton="1"/>
    <filterColumn colId="3495" hiddenButton="1"/>
    <filterColumn colId="3496" hiddenButton="1"/>
    <filterColumn colId="3497" hiddenButton="1"/>
    <filterColumn colId="3498" hiddenButton="1"/>
    <filterColumn colId="3499" hiddenButton="1"/>
    <filterColumn colId="3500" hiddenButton="1"/>
    <filterColumn colId="3501" hiddenButton="1"/>
    <filterColumn colId="3502" hiddenButton="1"/>
    <filterColumn colId="3503" hiddenButton="1"/>
    <filterColumn colId="3504" hiddenButton="1"/>
    <filterColumn colId="3505" hiddenButton="1"/>
    <filterColumn colId="3506" hiddenButton="1"/>
    <filterColumn colId="3507" hiddenButton="1"/>
    <filterColumn colId="3508" hiddenButton="1"/>
    <filterColumn colId="3509" hiddenButton="1"/>
    <filterColumn colId="3510" hiddenButton="1"/>
    <filterColumn colId="3511" hiddenButton="1"/>
    <filterColumn colId="3512" hiddenButton="1"/>
    <filterColumn colId="3513" hiddenButton="1"/>
    <filterColumn colId="3514" hiddenButton="1"/>
    <filterColumn colId="3515" hiddenButton="1"/>
    <filterColumn colId="3516" hiddenButton="1"/>
    <filterColumn colId="3517" hiddenButton="1"/>
    <filterColumn colId="3518" hiddenButton="1"/>
    <filterColumn colId="3519" hiddenButton="1"/>
    <filterColumn colId="3520" hiddenButton="1"/>
    <filterColumn colId="3521" hiddenButton="1"/>
    <filterColumn colId="3522" hiddenButton="1"/>
    <filterColumn colId="3523" hiddenButton="1"/>
    <filterColumn colId="3524" hiddenButton="1"/>
    <filterColumn colId="3525" hiddenButton="1"/>
    <filterColumn colId="3526" hiddenButton="1"/>
    <filterColumn colId="3527" hiddenButton="1"/>
    <filterColumn colId="3528" hiddenButton="1"/>
    <filterColumn colId="3529" hiddenButton="1"/>
    <filterColumn colId="3530" hiddenButton="1"/>
    <filterColumn colId="3531" hiddenButton="1"/>
    <filterColumn colId="3532" hiddenButton="1"/>
    <filterColumn colId="3533" hiddenButton="1"/>
    <filterColumn colId="3534" hiddenButton="1"/>
    <filterColumn colId="3535" hiddenButton="1"/>
    <filterColumn colId="3536" hiddenButton="1"/>
    <filterColumn colId="3537" hiddenButton="1"/>
    <filterColumn colId="3538" hiddenButton="1"/>
    <filterColumn colId="3539" hiddenButton="1"/>
    <filterColumn colId="3540" hiddenButton="1"/>
    <filterColumn colId="3541" hiddenButton="1"/>
    <filterColumn colId="3542" hiddenButton="1"/>
    <filterColumn colId="3543" hiddenButton="1"/>
    <filterColumn colId="3544" hiddenButton="1"/>
    <filterColumn colId="3545" hiddenButton="1"/>
    <filterColumn colId="3546" hiddenButton="1"/>
    <filterColumn colId="3547" hiddenButton="1"/>
    <filterColumn colId="3548" hiddenButton="1"/>
    <filterColumn colId="3549" hiddenButton="1"/>
    <filterColumn colId="3550" hiddenButton="1"/>
    <filterColumn colId="3551" hiddenButton="1"/>
    <filterColumn colId="3552" hiddenButton="1"/>
    <filterColumn colId="3553" hiddenButton="1"/>
    <filterColumn colId="3554" hiddenButton="1"/>
    <filterColumn colId="3555" hiddenButton="1"/>
    <filterColumn colId="3556" hiddenButton="1"/>
    <filterColumn colId="3557" hiddenButton="1"/>
    <filterColumn colId="3558" hiddenButton="1"/>
    <filterColumn colId="3559" hiddenButton="1"/>
    <filterColumn colId="3560" hiddenButton="1"/>
    <filterColumn colId="3561" hiddenButton="1"/>
    <filterColumn colId="3562" hiddenButton="1"/>
    <filterColumn colId="3563" hiddenButton="1"/>
    <filterColumn colId="3564" hiddenButton="1"/>
    <filterColumn colId="3565" hiddenButton="1"/>
    <filterColumn colId="3566" hiddenButton="1"/>
    <filterColumn colId="3567" hiddenButton="1"/>
    <filterColumn colId="3568" hiddenButton="1"/>
    <filterColumn colId="3569" hiddenButton="1"/>
    <filterColumn colId="3570" hiddenButton="1"/>
    <filterColumn colId="3571" hiddenButton="1"/>
    <filterColumn colId="3572" hiddenButton="1"/>
    <filterColumn colId="3573" hiddenButton="1"/>
    <filterColumn colId="3574" hiddenButton="1"/>
    <filterColumn colId="3575" hiddenButton="1"/>
    <filterColumn colId="3576" hiddenButton="1"/>
    <filterColumn colId="3577" hiddenButton="1"/>
    <filterColumn colId="3578" hiddenButton="1"/>
    <filterColumn colId="3579" hiddenButton="1"/>
    <filterColumn colId="3580" hiddenButton="1"/>
    <filterColumn colId="3581" hiddenButton="1"/>
    <filterColumn colId="3582" hiddenButton="1"/>
    <filterColumn colId="3583" hiddenButton="1"/>
    <filterColumn colId="3584" hiddenButton="1"/>
    <filterColumn colId="3585" hiddenButton="1"/>
    <filterColumn colId="3586" hiddenButton="1"/>
    <filterColumn colId="3587" hiddenButton="1"/>
    <filterColumn colId="3588" hiddenButton="1"/>
    <filterColumn colId="3589" hiddenButton="1"/>
    <filterColumn colId="3590" hiddenButton="1"/>
    <filterColumn colId="3591" hiddenButton="1"/>
    <filterColumn colId="3592" hiddenButton="1"/>
    <filterColumn colId="3593" hiddenButton="1"/>
    <filterColumn colId="3594" hiddenButton="1"/>
    <filterColumn colId="3595" hiddenButton="1"/>
    <filterColumn colId="3596" hiddenButton="1"/>
    <filterColumn colId="3597" hiddenButton="1"/>
    <filterColumn colId="3598" hiddenButton="1"/>
    <filterColumn colId="3599" hiddenButton="1"/>
    <filterColumn colId="3600" hiddenButton="1"/>
    <filterColumn colId="3601" hiddenButton="1"/>
    <filterColumn colId="3602" hiddenButton="1"/>
    <filterColumn colId="3603" hiddenButton="1"/>
    <filterColumn colId="3604" hiddenButton="1"/>
    <filterColumn colId="3605" hiddenButton="1"/>
    <filterColumn colId="3606" hiddenButton="1"/>
    <filterColumn colId="3607" hiddenButton="1"/>
    <filterColumn colId="3608" hiddenButton="1"/>
    <filterColumn colId="3609" hiddenButton="1"/>
    <filterColumn colId="3610" hiddenButton="1"/>
    <filterColumn colId="3611" hiddenButton="1"/>
    <filterColumn colId="3612" hiddenButton="1"/>
    <filterColumn colId="3613" hiddenButton="1"/>
    <filterColumn colId="3614" hiddenButton="1"/>
    <filterColumn colId="3615" hiddenButton="1"/>
    <filterColumn colId="3616" hiddenButton="1"/>
    <filterColumn colId="3617" hiddenButton="1"/>
    <filterColumn colId="3618" hiddenButton="1"/>
    <filterColumn colId="3619" hiddenButton="1"/>
    <filterColumn colId="3620" hiddenButton="1"/>
    <filterColumn colId="3621" hiddenButton="1"/>
    <filterColumn colId="3622" hiddenButton="1"/>
    <filterColumn colId="3623" hiddenButton="1"/>
    <filterColumn colId="3624" hiddenButton="1"/>
    <filterColumn colId="3625" hiddenButton="1"/>
    <filterColumn colId="3626" hiddenButton="1"/>
    <filterColumn colId="3627" hiddenButton="1"/>
    <filterColumn colId="3628" hiddenButton="1"/>
    <filterColumn colId="3629" hiddenButton="1"/>
    <filterColumn colId="3630" hiddenButton="1"/>
    <filterColumn colId="3631" hiddenButton="1"/>
    <filterColumn colId="3632" hiddenButton="1"/>
    <filterColumn colId="3633" hiddenButton="1"/>
    <filterColumn colId="3634" hiddenButton="1"/>
    <filterColumn colId="3635" hiddenButton="1"/>
    <filterColumn colId="3636" hiddenButton="1"/>
    <filterColumn colId="3637" hiddenButton="1"/>
    <filterColumn colId="3638" hiddenButton="1"/>
    <filterColumn colId="3639" hiddenButton="1"/>
    <filterColumn colId="3640" hiddenButton="1"/>
    <filterColumn colId="3641" hiddenButton="1"/>
    <filterColumn colId="3642" hiddenButton="1"/>
    <filterColumn colId="3643" hiddenButton="1"/>
    <filterColumn colId="3644" hiddenButton="1"/>
    <filterColumn colId="3645" hiddenButton="1"/>
    <filterColumn colId="3646" hiddenButton="1"/>
    <filterColumn colId="3647" hiddenButton="1"/>
    <filterColumn colId="3648" hiddenButton="1"/>
    <filterColumn colId="3649" hiddenButton="1"/>
    <filterColumn colId="3650" hiddenButton="1"/>
    <filterColumn colId="3651" hiddenButton="1"/>
    <filterColumn colId="3652" hiddenButton="1"/>
    <filterColumn colId="3653" hiddenButton="1"/>
    <filterColumn colId="3654" hiddenButton="1"/>
    <filterColumn colId="3655" hiddenButton="1"/>
    <filterColumn colId="3656" hiddenButton="1"/>
    <filterColumn colId="3657" hiddenButton="1"/>
    <filterColumn colId="3658" hiddenButton="1"/>
    <filterColumn colId="3659" hiddenButton="1"/>
    <filterColumn colId="3660" hiddenButton="1"/>
    <filterColumn colId="3661" hiddenButton="1"/>
    <filterColumn colId="3662" hiddenButton="1"/>
    <filterColumn colId="3663" hiddenButton="1"/>
    <filterColumn colId="3664" hiddenButton="1"/>
    <filterColumn colId="3665" hiddenButton="1"/>
    <filterColumn colId="3666" hiddenButton="1"/>
    <filterColumn colId="3667" hiddenButton="1"/>
    <filterColumn colId="3668" hiddenButton="1"/>
    <filterColumn colId="3669" hiddenButton="1"/>
    <filterColumn colId="3670" hiddenButton="1"/>
    <filterColumn colId="3671" hiddenButton="1"/>
    <filterColumn colId="3672" hiddenButton="1"/>
    <filterColumn colId="3673" hiddenButton="1"/>
    <filterColumn colId="3674" hiddenButton="1"/>
    <filterColumn colId="3675" hiddenButton="1"/>
    <filterColumn colId="3676" hiddenButton="1"/>
    <filterColumn colId="3677" hiddenButton="1"/>
    <filterColumn colId="3678" hiddenButton="1"/>
    <filterColumn colId="3679" hiddenButton="1"/>
    <filterColumn colId="3680" hiddenButton="1"/>
    <filterColumn colId="3681" hiddenButton="1"/>
    <filterColumn colId="3682" hiddenButton="1"/>
    <filterColumn colId="3683" hiddenButton="1"/>
    <filterColumn colId="3684" hiddenButton="1"/>
    <filterColumn colId="3685" hiddenButton="1"/>
    <filterColumn colId="3686" hiddenButton="1"/>
    <filterColumn colId="3687" hiddenButton="1"/>
    <filterColumn colId="3688" hiddenButton="1"/>
    <filterColumn colId="3689" hiddenButton="1"/>
    <filterColumn colId="3690" hiddenButton="1"/>
    <filterColumn colId="3691" hiddenButton="1"/>
    <filterColumn colId="3692" hiddenButton="1"/>
    <filterColumn colId="3693" hiddenButton="1"/>
    <filterColumn colId="3694" hiddenButton="1"/>
    <filterColumn colId="3695" hiddenButton="1"/>
    <filterColumn colId="3696" hiddenButton="1"/>
    <filterColumn colId="3697" hiddenButton="1"/>
    <filterColumn colId="3698" hiddenButton="1"/>
    <filterColumn colId="3699" hiddenButton="1"/>
    <filterColumn colId="3700" hiddenButton="1"/>
    <filterColumn colId="3701" hiddenButton="1"/>
    <filterColumn colId="3702" hiddenButton="1"/>
    <filterColumn colId="3703" hiddenButton="1"/>
    <filterColumn colId="3704" hiddenButton="1"/>
    <filterColumn colId="3705" hiddenButton="1"/>
    <filterColumn colId="3706" hiddenButton="1"/>
    <filterColumn colId="3707" hiddenButton="1"/>
    <filterColumn colId="3708" hiddenButton="1"/>
    <filterColumn colId="3709" hiddenButton="1"/>
    <filterColumn colId="3710" hiddenButton="1"/>
    <filterColumn colId="3711" hiddenButton="1"/>
    <filterColumn colId="3712" hiddenButton="1"/>
    <filterColumn colId="3713" hiddenButton="1"/>
    <filterColumn colId="3714" hiddenButton="1"/>
    <filterColumn colId="3715" hiddenButton="1"/>
    <filterColumn colId="3716" hiddenButton="1"/>
    <filterColumn colId="3717" hiddenButton="1"/>
    <filterColumn colId="3718" hiddenButton="1"/>
    <filterColumn colId="3719" hiddenButton="1"/>
    <filterColumn colId="3720" hiddenButton="1"/>
    <filterColumn colId="3721" hiddenButton="1"/>
    <filterColumn colId="3722" hiddenButton="1"/>
    <filterColumn colId="3723" hiddenButton="1"/>
    <filterColumn colId="3724" hiddenButton="1"/>
    <filterColumn colId="3725" hiddenButton="1"/>
    <filterColumn colId="3726" hiddenButton="1"/>
    <filterColumn colId="3727" hiddenButton="1"/>
    <filterColumn colId="3728" hiddenButton="1"/>
    <filterColumn colId="3729" hiddenButton="1"/>
    <filterColumn colId="3730" hiddenButton="1"/>
    <filterColumn colId="3731" hiddenButton="1"/>
    <filterColumn colId="3732" hiddenButton="1"/>
    <filterColumn colId="3733" hiddenButton="1"/>
    <filterColumn colId="3734" hiddenButton="1"/>
    <filterColumn colId="3735" hiddenButton="1"/>
    <filterColumn colId="3736" hiddenButton="1"/>
    <filterColumn colId="3737" hiddenButton="1"/>
    <filterColumn colId="3738" hiddenButton="1"/>
    <filterColumn colId="3739" hiddenButton="1"/>
    <filterColumn colId="3740" hiddenButton="1"/>
    <filterColumn colId="3741" hiddenButton="1"/>
    <filterColumn colId="3742" hiddenButton="1"/>
    <filterColumn colId="3743" hiddenButton="1"/>
    <filterColumn colId="3744" hiddenButton="1"/>
    <filterColumn colId="3745" hiddenButton="1"/>
    <filterColumn colId="3746" hiddenButton="1"/>
    <filterColumn colId="3747" hiddenButton="1"/>
    <filterColumn colId="3748" hiddenButton="1"/>
    <filterColumn colId="3749" hiddenButton="1"/>
    <filterColumn colId="3750" hiddenButton="1"/>
    <filterColumn colId="3751" hiddenButton="1"/>
    <filterColumn colId="3752" hiddenButton="1"/>
    <filterColumn colId="3753" hiddenButton="1"/>
    <filterColumn colId="3754" hiddenButton="1"/>
    <filterColumn colId="3755" hiddenButton="1"/>
    <filterColumn colId="3756" hiddenButton="1"/>
    <filterColumn colId="3757" hiddenButton="1"/>
    <filterColumn colId="3758" hiddenButton="1"/>
    <filterColumn colId="3759" hiddenButton="1"/>
    <filterColumn colId="3760" hiddenButton="1"/>
    <filterColumn colId="3761" hiddenButton="1"/>
    <filterColumn colId="3762" hiddenButton="1"/>
    <filterColumn colId="3763" hiddenButton="1"/>
    <filterColumn colId="3764" hiddenButton="1"/>
    <filterColumn colId="3765" hiddenButton="1"/>
    <filterColumn colId="3766" hiddenButton="1"/>
    <filterColumn colId="3767" hiddenButton="1"/>
    <filterColumn colId="3768" hiddenButton="1"/>
    <filterColumn colId="3769" hiddenButton="1"/>
    <filterColumn colId="3770" hiddenButton="1"/>
    <filterColumn colId="3771" hiddenButton="1"/>
    <filterColumn colId="3772" hiddenButton="1"/>
    <filterColumn colId="3773" hiddenButton="1"/>
    <filterColumn colId="3774" hiddenButton="1"/>
    <filterColumn colId="3775" hiddenButton="1"/>
    <filterColumn colId="3776" hiddenButton="1"/>
    <filterColumn colId="3777" hiddenButton="1"/>
    <filterColumn colId="3778" hiddenButton="1"/>
    <filterColumn colId="3779" hiddenButton="1"/>
    <filterColumn colId="3780" hiddenButton="1"/>
    <filterColumn colId="3781" hiddenButton="1"/>
    <filterColumn colId="3782" hiddenButton="1"/>
    <filterColumn colId="3783" hiddenButton="1"/>
    <filterColumn colId="3784" hiddenButton="1"/>
    <filterColumn colId="3785" hiddenButton="1"/>
    <filterColumn colId="3786" hiddenButton="1"/>
    <filterColumn colId="3787" hiddenButton="1"/>
    <filterColumn colId="3788" hiddenButton="1"/>
    <filterColumn colId="3789" hiddenButton="1"/>
    <filterColumn colId="3790" hiddenButton="1"/>
    <filterColumn colId="3791" hiddenButton="1"/>
    <filterColumn colId="3792" hiddenButton="1"/>
    <filterColumn colId="3793" hiddenButton="1"/>
    <filterColumn colId="3794" hiddenButton="1"/>
    <filterColumn colId="3795" hiddenButton="1"/>
    <filterColumn colId="3796" hiddenButton="1"/>
    <filterColumn colId="3797" hiddenButton="1"/>
    <filterColumn colId="3798" hiddenButton="1"/>
    <filterColumn colId="3799" hiddenButton="1"/>
    <filterColumn colId="3800" hiddenButton="1"/>
    <filterColumn colId="3801" hiddenButton="1"/>
    <filterColumn colId="3802" hiddenButton="1"/>
    <filterColumn colId="3803" hiddenButton="1"/>
    <filterColumn colId="3804" hiddenButton="1"/>
    <filterColumn colId="3805" hiddenButton="1"/>
    <filterColumn colId="3806" hiddenButton="1"/>
    <filterColumn colId="3807" hiddenButton="1"/>
    <filterColumn colId="3808" hiddenButton="1"/>
    <filterColumn colId="3809" hiddenButton="1"/>
    <filterColumn colId="3810" hiddenButton="1"/>
    <filterColumn colId="3811" hiddenButton="1"/>
    <filterColumn colId="3812" hiddenButton="1"/>
    <filterColumn colId="3813" hiddenButton="1"/>
    <filterColumn colId="3814" hiddenButton="1"/>
    <filterColumn colId="3815" hiddenButton="1"/>
    <filterColumn colId="3816" hiddenButton="1"/>
    <filterColumn colId="3817" hiddenButton="1"/>
    <filterColumn colId="3818" hiddenButton="1"/>
    <filterColumn colId="3819" hiddenButton="1"/>
    <filterColumn colId="3820" hiddenButton="1"/>
    <filterColumn colId="3821" hiddenButton="1"/>
    <filterColumn colId="3822" hiddenButton="1"/>
    <filterColumn colId="3823" hiddenButton="1"/>
    <filterColumn colId="3824" hiddenButton="1"/>
    <filterColumn colId="3825" hiddenButton="1"/>
    <filterColumn colId="3826" hiddenButton="1"/>
    <filterColumn colId="3827" hiddenButton="1"/>
    <filterColumn colId="3828" hiddenButton="1"/>
    <filterColumn colId="3829" hiddenButton="1"/>
    <filterColumn colId="3830" hiddenButton="1"/>
    <filterColumn colId="3831" hiddenButton="1"/>
    <filterColumn colId="3832" hiddenButton="1"/>
    <filterColumn colId="3833" hiddenButton="1"/>
    <filterColumn colId="3834" hiddenButton="1"/>
    <filterColumn colId="3835" hiddenButton="1"/>
    <filterColumn colId="3836" hiddenButton="1"/>
    <filterColumn colId="3837" hiddenButton="1"/>
    <filterColumn colId="3838" hiddenButton="1"/>
    <filterColumn colId="3839" hiddenButton="1"/>
    <filterColumn colId="3840" hiddenButton="1"/>
    <filterColumn colId="3841" hiddenButton="1"/>
    <filterColumn colId="3842" hiddenButton="1"/>
    <filterColumn colId="3843" hiddenButton="1"/>
    <filterColumn colId="3844" hiddenButton="1"/>
    <filterColumn colId="3845" hiddenButton="1"/>
    <filterColumn colId="3846" hiddenButton="1"/>
    <filterColumn colId="3847" hiddenButton="1"/>
    <filterColumn colId="3848" hiddenButton="1"/>
    <filterColumn colId="3849" hiddenButton="1"/>
    <filterColumn colId="3850" hiddenButton="1"/>
    <filterColumn colId="3851" hiddenButton="1"/>
    <filterColumn colId="3852" hiddenButton="1"/>
    <filterColumn colId="3853" hiddenButton="1"/>
    <filterColumn colId="3854" hiddenButton="1"/>
    <filterColumn colId="3855" hiddenButton="1"/>
    <filterColumn colId="3856" hiddenButton="1"/>
    <filterColumn colId="3857" hiddenButton="1"/>
    <filterColumn colId="3858" hiddenButton="1"/>
    <filterColumn colId="3859" hiddenButton="1"/>
    <filterColumn colId="3860" hiddenButton="1"/>
    <filterColumn colId="3861" hiddenButton="1"/>
    <filterColumn colId="3862" hiddenButton="1"/>
    <filterColumn colId="3863" hiddenButton="1"/>
    <filterColumn colId="3864" hiddenButton="1"/>
    <filterColumn colId="3865" hiddenButton="1"/>
    <filterColumn colId="3866" hiddenButton="1"/>
    <filterColumn colId="3867" hiddenButton="1"/>
    <filterColumn colId="3868" hiddenButton="1"/>
    <filterColumn colId="3869" hiddenButton="1"/>
    <filterColumn colId="3870" hiddenButton="1"/>
    <filterColumn colId="3871" hiddenButton="1"/>
    <filterColumn colId="3872" hiddenButton="1"/>
    <filterColumn colId="3873" hiddenButton="1"/>
    <filterColumn colId="3874" hiddenButton="1"/>
    <filterColumn colId="3875" hiddenButton="1"/>
    <filterColumn colId="3876" hiddenButton="1"/>
    <filterColumn colId="3877" hiddenButton="1"/>
    <filterColumn colId="3878" hiddenButton="1"/>
    <filterColumn colId="3879" hiddenButton="1"/>
    <filterColumn colId="3880" hiddenButton="1"/>
    <filterColumn colId="3881" hiddenButton="1"/>
    <filterColumn colId="3882" hiddenButton="1"/>
    <filterColumn colId="3883" hiddenButton="1"/>
    <filterColumn colId="3884" hiddenButton="1"/>
    <filterColumn colId="3885" hiddenButton="1"/>
    <filterColumn colId="3886" hiddenButton="1"/>
    <filterColumn colId="3887" hiddenButton="1"/>
    <filterColumn colId="3888" hiddenButton="1"/>
    <filterColumn colId="3889" hiddenButton="1"/>
    <filterColumn colId="3890" hiddenButton="1"/>
    <filterColumn colId="3891" hiddenButton="1"/>
    <filterColumn colId="3892" hiddenButton="1"/>
    <filterColumn colId="3893" hiddenButton="1"/>
    <filterColumn colId="3894" hiddenButton="1"/>
    <filterColumn colId="3895" hiddenButton="1"/>
    <filterColumn colId="3896" hiddenButton="1"/>
    <filterColumn colId="3897" hiddenButton="1"/>
    <filterColumn colId="3898" hiddenButton="1"/>
    <filterColumn colId="3899" hiddenButton="1"/>
    <filterColumn colId="3900" hiddenButton="1"/>
    <filterColumn colId="3901" hiddenButton="1"/>
    <filterColumn colId="3902" hiddenButton="1"/>
    <filterColumn colId="3903" hiddenButton="1"/>
    <filterColumn colId="3904" hiddenButton="1"/>
    <filterColumn colId="3905" hiddenButton="1"/>
    <filterColumn colId="3906" hiddenButton="1"/>
    <filterColumn colId="3907" hiddenButton="1"/>
    <filterColumn colId="3908" hiddenButton="1"/>
    <filterColumn colId="3909" hiddenButton="1"/>
    <filterColumn colId="3910" hiddenButton="1"/>
    <filterColumn colId="3911" hiddenButton="1"/>
    <filterColumn colId="3912" hiddenButton="1"/>
    <filterColumn colId="3913" hiddenButton="1"/>
    <filterColumn colId="3914" hiddenButton="1"/>
    <filterColumn colId="3915" hiddenButton="1"/>
    <filterColumn colId="3916" hiddenButton="1"/>
    <filterColumn colId="3917" hiddenButton="1"/>
    <filterColumn colId="3918" hiddenButton="1"/>
    <filterColumn colId="3919" hiddenButton="1"/>
    <filterColumn colId="3920" hiddenButton="1"/>
    <filterColumn colId="3921" hiddenButton="1"/>
    <filterColumn colId="3922" hiddenButton="1"/>
    <filterColumn colId="3923" hiddenButton="1"/>
    <filterColumn colId="3924" hiddenButton="1"/>
    <filterColumn colId="3925" hiddenButton="1"/>
    <filterColumn colId="3926" hiddenButton="1"/>
    <filterColumn colId="3927" hiddenButton="1"/>
    <filterColumn colId="3928" hiddenButton="1"/>
    <filterColumn colId="3929" hiddenButton="1"/>
    <filterColumn colId="3930" hiddenButton="1"/>
    <filterColumn colId="3931" hiddenButton="1"/>
    <filterColumn colId="3932" hiddenButton="1"/>
    <filterColumn colId="3933" hiddenButton="1"/>
    <filterColumn colId="3934" hiddenButton="1"/>
    <filterColumn colId="3935" hiddenButton="1"/>
    <filterColumn colId="3936" hiddenButton="1"/>
    <filterColumn colId="3937" hiddenButton="1"/>
    <filterColumn colId="3938" hiddenButton="1"/>
    <filterColumn colId="3939" hiddenButton="1"/>
    <filterColumn colId="3940" hiddenButton="1"/>
    <filterColumn colId="3941" hiddenButton="1"/>
    <filterColumn colId="3942" hiddenButton="1"/>
    <filterColumn colId="3943" hiddenButton="1"/>
    <filterColumn colId="3944" hiddenButton="1"/>
    <filterColumn colId="3945" hiddenButton="1"/>
    <filterColumn colId="3946" hiddenButton="1"/>
    <filterColumn colId="3947" hiddenButton="1"/>
    <filterColumn colId="3948" hiddenButton="1"/>
    <filterColumn colId="3949" hiddenButton="1"/>
    <filterColumn colId="3950" hiddenButton="1"/>
    <filterColumn colId="3951" hiddenButton="1"/>
    <filterColumn colId="3952" hiddenButton="1"/>
    <filterColumn colId="3953" hiddenButton="1"/>
    <filterColumn colId="3954" hiddenButton="1"/>
    <filterColumn colId="3955" hiddenButton="1"/>
    <filterColumn colId="3956" hiddenButton="1"/>
    <filterColumn colId="3957" hiddenButton="1"/>
    <filterColumn colId="3958" hiddenButton="1"/>
    <filterColumn colId="3959" hiddenButton="1"/>
    <filterColumn colId="3960" hiddenButton="1"/>
    <filterColumn colId="3961" hiddenButton="1"/>
    <filterColumn colId="3962" hiddenButton="1"/>
    <filterColumn colId="3963" hiddenButton="1"/>
    <filterColumn colId="3964" hiddenButton="1"/>
    <filterColumn colId="3965" hiddenButton="1"/>
    <filterColumn colId="3966" hiddenButton="1"/>
    <filterColumn colId="3967" hiddenButton="1"/>
    <filterColumn colId="3968" hiddenButton="1"/>
    <filterColumn colId="3969" hiddenButton="1"/>
    <filterColumn colId="3970" hiddenButton="1"/>
    <filterColumn colId="3971" hiddenButton="1"/>
    <filterColumn colId="3972" hiddenButton="1"/>
    <filterColumn colId="3973" hiddenButton="1"/>
    <filterColumn colId="3974" hiddenButton="1"/>
    <filterColumn colId="3975" hiddenButton="1"/>
    <filterColumn colId="3976" hiddenButton="1"/>
    <filterColumn colId="3977" hiddenButton="1"/>
    <filterColumn colId="3978" hiddenButton="1"/>
    <filterColumn colId="3979" hiddenButton="1"/>
    <filterColumn colId="3980" hiddenButton="1"/>
    <filterColumn colId="3981" hiddenButton="1"/>
    <filterColumn colId="3982" hiddenButton="1"/>
    <filterColumn colId="3983" hiddenButton="1"/>
    <filterColumn colId="3984" hiddenButton="1"/>
    <filterColumn colId="3985" hiddenButton="1"/>
    <filterColumn colId="3986" hiddenButton="1"/>
    <filterColumn colId="3987" hiddenButton="1"/>
    <filterColumn colId="3988" hiddenButton="1"/>
    <filterColumn colId="3989" hiddenButton="1"/>
    <filterColumn colId="3990" hiddenButton="1"/>
    <filterColumn colId="3991" hiddenButton="1"/>
    <filterColumn colId="3992" hiddenButton="1"/>
    <filterColumn colId="3993" hiddenButton="1"/>
    <filterColumn colId="3994" hiddenButton="1"/>
    <filterColumn colId="3995" hiddenButton="1"/>
    <filterColumn colId="3996" hiddenButton="1"/>
    <filterColumn colId="3997" hiddenButton="1"/>
    <filterColumn colId="3998" hiddenButton="1"/>
    <filterColumn colId="3999" hiddenButton="1"/>
    <filterColumn colId="4000" hiddenButton="1"/>
    <filterColumn colId="4001" hiddenButton="1"/>
    <filterColumn colId="4002" hiddenButton="1"/>
    <filterColumn colId="4003" hiddenButton="1"/>
    <filterColumn colId="4004" hiddenButton="1"/>
    <filterColumn colId="4005" hiddenButton="1"/>
    <filterColumn colId="4006" hiddenButton="1"/>
    <filterColumn colId="4007" hiddenButton="1"/>
    <filterColumn colId="4008" hiddenButton="1"/>
    <filterColumn colId="4009" hiddenButton="1"/>
    <filterColumn colId="4010" hiddenButton="1"/>
    <filterColumn colId="4011" hiddenButton="1"/>
    <filterColumn colId="4012" hiddenButton="1"/>
    <filterColumn colId="4013" hiddenButton="1"/>
    <filterColumn colId="4014" hiddenButton="1"/>
    <filterColumn colId="4015" hiddenButton="1"/>
    <filterColumn colId="4016" hiddenButton="1"/>
    <filterColumn colId="4017" hiddenButton="1"/>
    <filterColumn colId="4018" hiddenButton="1"/>
    <filterColumn colId="4019" hiddenButton="1"/>
    <filterColumn colId="4020" hiddenButton="1"/>
    <filterColumn colId="4021" hiddenButton="1"/>
    <filterColumn colId="4022" hiddenButton="1"/>
    <filterColumn colId="4023" hiddenButton="1"/>
    <filterColumn colId="4024" hiddenButton="1"/>
    <filterColumn colId="4025" hiddenButton="1"/>
    <filterColumn colId="4026" hiddenButton="1"/>
    <filterColumn colId="4027" hiddenButton="1"/>
    <filterColumn colId="4028" hiddenButton="1"/>
    <filterColumn colId="4029" hiddenButton="1"/>
    <filterColumn colId="4030" hiddenButton="1"/>
    <filterColumn colId="4031" hiddenButton="1"/>
    <filterColumn colId="4032" hiddenButton="1"/>
    <filterColumn colId="4033" hiddenButton="1"/>
    <filterColumn colId="4034" hiddenButton="1"/>
    <filterColumn colId="4035" hiddenButton="1"/>
    <filterColumn colId="4036" hiddenButton="1"/>
    <filterColumn colId="4037" hiddenButton="1"/>
    <filterColumn colId="4038" hiddenButton="1"/>
    <filterColumn colId="4039" hiddenButton="1"/>
    <filterColumn colId="4040" hiddenButton="1"/>
    <filterColumn colId="4041" hiddenButton="1"/>
    <filterColumn colId="4042" hiddenButton="1"/>
    <filterColumn colId="4043" hiddenButton="1"/>
    <filterColumn colId="4044" hiddenButton="1"/>
    <filterColumn colId="4045" hiddenButton="1"/>
    <filterColumn colId="4046" hiddenButton="1"/>
    <filterColumn colId="4047" hiddenButton="1"/>
    <filterColumn colId="4048" hiddenButton="1"/>
    <filterColumn colId="4049" hiddenButton="1"/>
    <filterColumn colId="4050" hiddenButton="1"/>
    <filterColumn colId="4051" hiddenButton="1"/>
    <filterColumn colId="4052" hiddenButton="1"/>
    <filterColumn colId="4053" hiddenButton="1"/>
    <filterColumn colId="4054" hiddenButton="1"/>
    <filterColumn colId="4055" hiddenButton="1"/>
    <filterColumn colId="4056" hiddenButton="1"/>
    <filterColumn colId="4057" hiddenButton="1"/>
    <filterColumn colId="4058" hiddenButton="1"/>
    <filterColumn colId="4059" hiddenButton="1"/>
    <filterColumn colId="4060" hiddenButton="1"/>
    <filterColumn colId="4061" hiddenButton="1"/>
    <filterColumn colId="4062" hiddenButton="1"/>
    <filterColumn colId="4063" hiddenButton="1"/>
    <filterColumn colId="4064" hiddenButton="1"/>
    <filterColumn colId="4065" hiddenButton="1"/>
    <filterColumn colId="4066" hiddenButton="1"/>
    <filterColumn colId="4067" hiddenButton="1"/>
    <filterColumn colId="4068" hiddenButton="1"/>
    <filterColumn colId="4069" hiddenButton="1"/>
    <filterColumn colId="4070" hiddenButton="1"/>
    <filterColumn colId="4071" hiddenButton="1"/>
    <filterColumn colId="4072" hiddenButton="1"/>
    <filterColumn colId="4073" hiddenButton="1"/>
    <filterColumn colId="4074" hiddenButton="1"/>
    <filterColumn colId="4075" hiddenButton="1"/>
    <filterColumn colId="4076" hiddenButton="1"/>
    <filterColumn colId="4077" hiddenButton="1"/>
    <filterColumn colId="4078" hiddenButton="1"/>
    <filterColumn colId="4079" hiddenButton="1"/>
    <filterColumn colId="4080" hiddenButton="1"/>
    <filterColumn colId="4081" hiddenButton="1"/>
    <filterColumn colId="4082" hiddenButton="1"/>
    <filterColumn colId="4083" hiddenButton="1"/>
    <filterColumn colId="4084" hiddenButton="1"/>
    <filterColumn colId="4085" hiddenButton="1"/>
    <filterColumn colId="4086" hiddenButton="1"/>
    <filterColumn colId="4087" hiddenButton="1"/>
    <filterColumn colId="4088" hiddenButton="1"/>
    <filterColumn colId="4089" hiddenButton="1"/>
    <filterColumn colId="4090" hiddenButton="1"/>
    <filterColumn colId="4091" hiddenButton="1"/>
    <filterColumn colId="4092" hiddenButton="1"/>
    <filterColumn colId="4093" hiddenButton="1"/>
    <filterColumn colId="4094" hiddenButton="1"/>
    <filterColumn colId="4095" hiddenButton="1"/>
    <filterColumn colId="4096" hiddenButton="1"/>
    <filterColumn colId="4097" hiddenButton="1"/>
    <filterColumn colId="4098" hiddenButton="1"/>
    <filterColumn colId="4099" hiddenButton="1"/>
    <filterColumn colId="4100" hiddenButton="1"/>
    <filterColumn colId="4101" hiddenButton="1"/>
    <filterColumn colId="4102" hiddenButton="1"/>
    <filterColumn colId="4103" hiddenButton="1"/>
    <filterColumn colId="4104" hiddenButton="1"/>
    <filterColumn colId="4105" hiddenButton="1"/>
    <filterColumn colId="4106" hiddenButton="1"/>
    <filterColumn colId="4107" hiddenButton="1"/>
    <filterColumn colId="4108" hiddenButton="1"/>
    <filterColumn colId="4109" hiddenButton="1"/>
    <filterColumn colId="4110" hiddenButton="1"/>
    <filterColumn colId="4111" hiddenButton="1"/>
    <filterColumn colId="4112" hiddenButton="1"/>
    <filterColumn colId="4113" hiddenButton="1"/>
    <filterColumn colId="4114" hiddenButton="1"/>
    <filterColumn colId="4115" hiddenButton="1"/>
    <filterColumn colId="4116" hiddenButton="1"/>
    <filterColumn colId="4117" hiddenButton="1"/>
    <filterColumn colId="4118" hiddenButton="1"/>
    <filterColumn colId="4119" hiddenButton="1"/>
    <filterColumn colId="4120" hiddenButton="1"/>
    <filterColumn colId="4121" hiddenButton="1"/>
    <filterColumn colId="4122" hiddenButton="1"/>
    <filterColumn colId="4123" hiddenButton="1"/>
    <filterColumn colId="4124" hiddenButton="1"/>
    <filterColumn colId="4125" hiddenButton="1"/>
    <filterColumn colId="4126" hiddenButton="1"/>
    <filterColumn colId="4127" hiddenButton="1"/>
    <filterColumn colId="4128" hiddenButton="1"/>
    <filterColumn colId="4129" hiddenButton="1"/>
    <filterColumn colId="4130" hiddenButton="1"/>
    <filterColumn colId="4131" hiddenButton="1"/>
    <filterColumn colId="4132" hiddenButton="1"/>
    <filterColumn colId="4133" hiddenButton="1"/>
    <filterColumn colId="4134" hiddenButton="1"/>
    <filterColumn colId="4135" hiddenButton="1"/>
    <filterColumn colId="4136" hiddenButton="1"/>
    <filterColumn colId="4137" hiddenButton="1"/>
    <filterColumn colId="4138" hiddenButton="1"/>
    <filterColumn colId="4139" hiddenButton="1"/>
    <filterColumn colId="4140" hiddenButton="1"/>
    <filterColumn colId="4141" hiddenButton="1"/>
    <filterColumn colId="4142" hiddenButton="1"/>
    <filterColumn colId="4143" hiddenButton="1"/>
    <filterColumn colId="4144" hiddenButton="1"/>
    <filterColumn colId="4145" hiddenButton="1"/>
    <filterColumn colId="4146" hiddenButton="1"/>
    <filterColumn colId="4147" hiddenButton="1"/>
    <filterColumn colId="4148" hiddenButton="1"/>
    <filterColumn colId="4149" hiddenButton="1"/>
    <filterColumn colId="4150" hiddenButton="1"/>
    <filterColumn colId="4151" hiddenButton="1"/>
    <filterColumn colId="4152" hiddenButton="1"/>
    <filterColumn colId="4153" hiddenButton="1"/>
    <filterColumn colId="4154" hiddenButton="1"/>
    <filterColumn colId="4155" hiddenButton="1"/>
    <filterColumn colId="4156" hiddenButton="1"/>
    <filterColumn colId="4157" hiddenButton="1"/>
    <filterColumn colId="4158" hiddenButton="1"/>
    <filterColumn colId="4159" hiddenButton="1"/>
    <filterColumn colId="4160" hiddenButton="1"/>
    <filterColumn colId="4161" hiddenButton="1"/>
    <filterColumn colId="4162" hiddenButton="1"/>
    <filterColumn colId="4163" hiddenButton="1"/>
    <filterColumn colId="4164" hiddenButton="1"/>
    <filterColumn colId="4165" hiddenButton="1"/>
    <filterColumn colId="4166" hiddenButton="1"/>
    <filterColumn colId="4167" hiddenButton="1"/>
    <filterColumn colId="4168" hiddenButton="1"/>
    <filterColumn colId="4169" hiddenButton="1"/>
    <filterColumn colId="4170" hiddenButton="1"/>
    <filterColumn colId="4171" hiddenButton="1"/>
    <filterColumn colId="4172" hiddenButton="1"/>
    <filterColumn colId="4173" hiddenButton="1"/>
    <filterColumn colId="4174" hiddenButton="1"/>
    <filterColumn colId="4175" hiddenButton="1"/>
    <filterColumn colId="4176" hiddenButton="1"/>
    <filterColumn colId="4177" hiddenButton="1"/>
    <filterColumn colId="4178" hiddenButton="1"/>
    <filterColumn colId="4179" hiddenButton="1"/>
    <filterColumn colId="4180" hiddenButton="1"/>
    <filterColumn colId="4181" hiddenButton="1"/>
    <filterColumn colId="4182" hiddenButton="1"/>
    <filterColumn colId="4183" hiddenButton="1"/>
    <filterColumn colId="4184" hiddenButton="1"/>
    <filterColumn colId="4185" hiddenButton="1"/>
    <filterColumn colId="4186" hiddenButton="1"/>
    <filterColumn colId="4187" hiddenButton="1"/>
    <filterColumn colId="4188" hiddenButton="1"/>
    <filterColumn colId="4189" hiddenButton="1"/>
    <filterColumn colId="4190" hiddenButton="1"/>
    <filterColumn colId="4191" hiddenButton="1"/>
    <filterColumn colId="4192" hiddenButton="1"/>
    <filterColumn colId="4193" hiddenButton="1"/>
    <filterColumn colId="4194" hiddenButton="1"/>
    <filterColumn colId="4195" hiddenButton="1"/>
    <filterColumn colId="4196" hiddenButton="1"/>
    <filterColumn colId="4197" hiddenButton="1"/>
    <filterColumn colId="4198" hiddenButton="1"/>
    <filterColumn colId="4199" hiddenButton="1"/>
    <filterColumn colId="4200" hiddenButton="1"/>
    <filterColumn colId="4201" hiddenButton="1"/>
    <filterColumn colId="4202" hiddenButton="1"/>
    <filterColumn colId="4203" hiddenButton="1"/>
    <filterColumn colId="4204" hiddenButton="1"/>
    <filterColumn colId="4205" hiddenButton="1"/>
    <filterColumn colId="4206" hiddenButton="1"/>
    <filterColumn colId="4207" hiddenButton="1"/>
    <filterColumn colId="4208" hiddenButton="1"/>
    <filterColumn colId="4209" hiddenButton="1"/>
    <filterColumn colId="4210" hiddenButton="1"/>
    <filterColumn colId="4211" hiddenButton="1"/>
    <filterColumn colId="4212" hiddenButton="1"/>
    <filterColumn colId="4213" hiddenButton="1"/>
    <filterColumn colId="4214" hiddenButton="1"/>
    <filterColumn colId="4215" hiddenButton="1"/>
    <filterColumn colId="4216" hiddenButton="1"/>
    <filterColumn colId="4217" hiddenButton="1"/>
    <filterColumn colId="4218" hiddenButton="1"/>
    <filterColumn colId="4219" hiddenButton="1"/>
    <filterColumn colId="4220" hiddenButton="1"/>
    <filterColumn colId="4221" hiddenButton="1"/>
    <filterColumn colId="4222" hiddenButton="1"/>
    <filterColumn colId="4223" hiddenButton="1"/>
    <filterColumn colId="4224" hiddenButton="1"/>
    <filterColumn colId="4225" hiddenButton="1"/>
    <filterColumn colId="4226" hiddenButton="1"/>
    <filterColumn colId="4227" hiddenButton="1"/>
    <filterColumn colId="4228" hiddenButton="1"/>
    <filterColumn colId="4229" hiddenButton="1"/>
    <filterColumn colId="4230" hiddenButton="1"/>
    <filterColumn colId="4231" hiddenButton="1"/>
    <filterColumn colId="4232" hiddenButton="1"/>
    <filterColumn colId="4233" hiddenButton="1"/>
    <filterColumn colId="4234" hiddenButton="1"/>
    <filterColumn colId="4235" hiddenButton="1"/>
    <filterColumn colId="4236" hiddenButton="1"/>
    <filterColumn colId="4237" hiddenButton="1"/>
    <filterColumn colId="4238" hiddenButton="1"/>
    <filterColumn colId="4239" hiddenButton="1"/>
    <filterColumn colId="4240" hiddenButton="1"/>
    <filterColumn colId="4241" hiddenButton="1"/>
    <filterColumn colId="4242" hiddenButton="1"/>
    <filterColumn colId="4243" hiddenButton="1"/>
    <filterColumn colId="4244" hiddenButton="1"/>
    <filterColumn colId="4245" hiddenButton="1"/>
    <filterColumn colId="4246" hiddenButton="1"/>
    <filterColumn colId="4247" hiddenButton="1"/>
    <filterColumn colId="4248" hiddenButton="1"/>
    <filterColumn colId="4249" hiddenButton="1"/>
    <filterColumn colId="4250" hiddenButton="1"/>
    <filterColumn colId="4251" hiddenButton="1"/>
    <filterColumn colId="4252" hiddenButton="1"/>
    <filterColumn colId="4253" hiddenButton="1"/>
    <filterColumn colId="4254" hiddenButton="1"/>
    <filterColumn colId="4255" hiddenButton="1"/>
    <filterColumn colId="4256" hiddenButton="1"/>
    <filterColumn colId="4257" hiddenButton="1"/>
    <filterColumn colId="4258" hiddenButton="1"/>
    <filterColumn colId="4259" hiddenButton="1"/>
    <filterColumn colId="4260" hiddenButton="1"/>
    <filterColumn colId="4261" hiddenButton="1"/>
    <filterColumn colId="4262" hiddenButton="1"/>
    <filterColumn colId="4263" hiddenButton="1"/>
    <filterColumn colId="4264" hiddenButton="1"/>
    <filterColumn colId="4265" hiddenButton="1"/>
    <filterColumn colId="4266" hiddenButton="1"/>
    <filterColumn colId="4267" hiddenButton="1"/>
    <filterColumn colId="4268" hiddenButton="1"/>
    <filterColumn colId="4269" hiddenButton="1"/>
    <filterColumn colId="4270" hiddenButton="1"/>
    <filterColumn colId="4271" hiddenButton="1"/>
    <filterColumn colId="4272" hiddenButton="1"/>
    <filterColumn colId="4273" hiddenButton="1"/>
    <filterColumn colId="4274" hiddenButton="1"/>
    <filterColumn colId="4275" hiddenButton="1"/>
    <filterColumn colId="4276" hiddenButton="1"/>
    <filterColumn colId="4277" hiddenButton="1"/>
    <filterColumn colId="4278" hiddenButton="1"/>
    <filterColumn colId="4279" hiddenButton="1"/>
    <filterColumn colId="4280" hiddenButton="1"/>
    <filterColumn colId="4281" hiddenButton="1"/>
    <filterColumn colId="4282" hiddenButton="1"/>
    <filterColumn colId="4283" hiddenButton="1"/>
    <filterColumn colId="4284" hiddenButton="1"/>
    <filterColumn colId="4285" hiddenButton="1"/>
    <filterColumn colId="4286" hiddenButton="1"/>
    <filterColumn colId="4287" hiddenButton="1"/>
    <filterColumn colId="4288" hiddenButton="1"/>
    <filterColumn colId="4289" hiddenButton="1"/>
    <filterColumn colId="4290" hiddenButton="1"/>
    <filterColumn colId="4291" hiddenButton="1"/>
    <filterColumn colId="4292" hiddenButton="1"/>
    <filterColumn colId="4293" hiddenButton="1"/>
    <filterColumn colId="4294" hiddenButton="1"/>
    <filterColumn colId="4295" hiddenButton="1"/>
    <filterColumn colId="4296" hiddenButton="1"/>
    <filterColumn colId="4297" hiddenButton="1"/>
    <filterColumn colId="4298" hiddenButton="1"/>
    <filterColumn colId="4299" hiddenButton="1"/>
    <filterColumn colId="4300" hiddenButton="1"/>
    <filterColumn colId="4301" hiddenButton="1"/>
    <filterColumn colId="4302" hiddenButton="1"/>
    <filterColumn colId="4303" hiddenButton="1"/>
    <filterColumn colId="4304" hiddenButton="1"/>
    <filterColumn colId="4305" hiddenButton="1"/>
    <filterColumn colId="4306" hiddenButton="1"/>
    <filterColumn colId="4307" hiddenButton="1"/>
    <filterColumn colId="4308" hiddenButton="1"/>
    <filterColumn colId="4309" hiddenButton="1"/>
    <filterColumn colId="4310" hiddenButton="1"/>
    <filterColumn colId="4311" hiddenButton="1"/>
    <filterColumn colId="4312" hiddenButton="1"/>
    <filterColumn colId="4313" hiddenButton="1"/>
    <filterColumn colId="4314" hiddenButton="1"/>
    <filterColumn colId="4315" hiddenButton="1"/>
    <filterColumn colId="4316" hiddenButton="1"/>
    <filterColumn colId="4317" hiddenButton="1"/>
    <filterColumn colId="4318" hiddenButton="1"/>
    <filterColumn colId="4319" hiddenButton="1"/>
    <filterColumn colId="4320" hiddenButton="1"/>
    <filterColumn colId="4321" hiddenButton="1"/>
    <filterColumn colId="4322" hiddenButton="1"/>
    <filterColumn colId="4323" hiddenButton="1"/>
    <filterColumn colId="4324" hiddenButton="1"/>
    <filterColumn colId="4325" hiddenButton="1"/>
    <filterColumn colId="4326" hiddenButton="1"/>
    <filterColumn colId="4327" hiddenButton="1"/>
    <filterColumn colId="4328" hiddenButton="1"/>
    <filterColumn colId="4329" hiddenButton="1"/>
    <filterColumn colId="4330" hiddenButton="1"/>
    <filterColumn colId="4331" hiddenButton="1"/>
    <filterColumn colId="4332" hiddenButton="1"/>
    <filterColumn colId="4333" hiddenButton="1"/>
    <filterColumn colId="4334" hiddenButton="1"/>
    <filterColumn colId="4335" hiddenButton="1"/>
    <filterColumn colId="4336" hiddenButton="1"/>
    <filterColumn colId="4337" hiddenButton="1"/>
    <filterColumn colId="4338" hiddenButton="1"/>
    <filterColumn colId="4339" hiddenButton="1"/>
    <filterColumn colId="4340" hiddenButton="1"/>
    <filterColumn colId="4341" hiddenButton="1"/>
    <filterColumn colId="4342" hiddenButton="1"/>
    <filterColumn colId="4343" hiddenButton="1"/>
    <filterColumn colId="4344" hiddenButton="1"/>
    <filterColumn colId="4345" hiddenButton="1"/>
    <filterColumn colId="4346" hiddenButton="1"/>
    <filterColumn colId="4347" hiddenButton="1"/>
    <filterColumn colId="4348" hiddenButton="1"/>
    <filterColumn colId="4349" hiddenButton="1"/>
    <filterColumn colId="4350" hiddenButton="1"/>
    <filterColumn colId="4351" hiddenButton="1"/>
    <filterColumn colId="4352" hiddenButton="1"/>
    <filterColumn colId="4353" hiddenButton="1"/>
    <filterColumn colId="4354" hiddenButton="1"/>
    <filterColumn colId="4355" hiddenButton="1"/>
    <filterColumn colId="4356" hiddenButton="1"/>
    <filterColumn colId="4357" hiddenButton="1"/>
    <filterColumn colId="4358" hiddenButton="1"/>
    <filterColumn colId="4359" hiddenButton="1"/>
    <filterColumn colId="4360" hiddenButton="1"/>
    <filterColumn colId="4361" hiddenButton="1"/>
    <filterColumn colId="4362" hiddenButton="1"/>
    <filterColumn colId="4363" hiddenButton="1"/>
    <filterColumn colId="4364" hiddenButton="1"/>
    <filterColumn colId="4365" hiddenButton="1"/>
    <filterColumn colId="4366" hiddenButton="1"/>
    <filterColumn colId="4367" hiddenButton="1"/>
    <filterColumn colId="4368" hiddenButton="1"/>
    <filterColumn colId="4369" hiddenButton="1"/>
    <filterColumn colId="4370" hiddenButton="1"/>
    <filterColumn colId="4371" hiddenButton="1"/>
    <filterColumn colId="4372" hiddenButton="1"/>
    <filterColumn colId="4373" hiddenButton="1"/>
    <filterColumn colId="4374" hiddenButton="1"/>
    <filterColumn colId="4375" hiddenButton="1"/>
    <filterColumn colId="4376" hiddenButton="1"/>
    <filterColumn colId="4377" hiddenButton="1"/>
    <filterColumn colId="4378" hiddenButton="1"/>
    <filterColumn colId="4379" hiddenButton="1"/>
    <filterColumn colId="4380" hiddenButton="1"/>
    <filterColumn colId="4381" hiddenButton="1"/>
    <filterColumn colId="4382" hiddenButton="1"/>
    <filterColumn colId="4383" hiddenButton="1"/>
    <filterColumn colId="4384" hiddenButton="1"/>
    <filterColumn colId="4385" hiddenButton="1"/>
    <filterColumn colId="4386" hiddenButton="1"/>
    <filterColumn colId="4387" hiddenButton="1"/>
    <filterColumn colId="4388" hiddenButton="1"/>
    <filterColumn colId="4389" hiddenButton="1"/>
    <filterColumn colId="4390" hiddenButton="1"/>
    <filterColumn colId="4391" hiddenButton="1"/>
    <filterColumn colId="4392" hiddenButton="1"/>
    <filterColumn colId="4393" hiddenButton="1"/>
    <filterColumn colId="4394" hiddenButton="1"/>
    <filterColumn colId="4395" hiddenButton="1"/>
    <filterColumn colId="4396" hiddenButton="1"/>
    <filterColumn colId="4397" hiddenButton="1"/>
    <filterColumn colId="4398" hiddenButton="1"/>
    <filterColumn colId="4399" hiddenButton="1"/>
    <filterColumn colId="4400" hiddenButton="1"/>
    <filterColumn colId="4401" hiddenButton="1"/>
    <filterColumn colId="4402" hiddenButton="1"/>
    <filterColumn colId="4403" hiddenButton="1"/>
    <filterColumn colId="4404" hiddenButton="1"/>
    <filterColumn colId="4405" hiddenButton="1"/>
    <filterColumn colId="4406" hiddenButton="1"/>
    <filterColumn colId="4407" hiddenButton="1"/>
    <filterColumn colId="4408" hiddenButton="1"/>
    <filterColumn colId="4409" hiddenButton="1"/>
    <filterColumn colId="4410" hiddenButton="1"/>
    <filterColumn colId="4411" hiddenButton="1"/>
    <filterColumn colId="4412" hiddenButton="1"/>
    <filterColumn colId="4413" hiddenButton="1"/>
    <filterColumn colId="4414" hiddenButton="1"/>
    <filterColumn colId="4415" hiddenButton="1"/>
    <filterColumn colId="4416" hiddenButton="1"/>
    <filterColumn colId="4417" hiddenButton="1"/>
    <filterColumn colId="4418" hiddenButton="1"/>
    <filterColumn colId="4419" hiddenButton="1"/>
    <filterColumn colId="4420" hiddenButton="1"/>
    <filterColumn colId="4421" hiddenButton="1"/>
    <filterColumn colId="4422" hiddenButton="1"/>
    <filterColumn colId="4423" hiddenButton="1"/>
    <filterColumn colId="4424" hiddenButton="1"/>
    <filterColumn colId="4425" hiddenButton="1"/>
    <filterColumn colId="4426" hiddenButton="1"/>
    <filterColumn colId="4427" hiddenButton="1"/>
    <filterColumn colId="4428" hiddenButton="1"/>
    <filterColumn colId="4429" hiddenButton="1"/>
    <filterColumn colId="4430" hiddenButton="1"/>
    <filterColumn colId="4431" hiddenButton="1"/>
    <filterColumn colId="4432" hiddenButton="1"/>
    <filterColumn colId="4433" hiddenButton="1"/>
    <filterColumn colId="4434" hiddenButton="1"/>
    <filterColumn colId="4435" hiddenButton="1"/>
    <filterColumn colId="4436" hiddenButton="1"/>
    <filterColumn colId="4437" hiddenButton="1"/>
    <filterColumn colId="4438" hiddenButton="1"/>
    <filterColumn colId="4439" hiddenButton="1"/>
    <filterColumn colId="4440" hiddenButton="1"/>
    <filterColumn colId="4441" hiddenButton="1"/>
    <filterColumn colId="4442" hiddenButton="1"/>
    <filterColumn colId="4443" hiddenButton="1"/>
    <filterColumn colId="4444" hiddenButton="1"/>
    <filterColumn colId="4445" hiddenButton="1"/>
    <filterColumn colId="4446" hiddenButton="1"/>
    <filterColumn colId="4447" hiddenButton="1"/>
    <filterColumn colId="4448" hiddenButton="1"/>
    <filterColumn colId="4449" hiddenButton="1"/>
    <filterColumn colId="4450" hiddenButton="1"/>
    <filterColumn colId="4451" hiddenButton="1"/>
    <filterColumn colId="4452" hiddenButton="1"/>
    <filterColumn colId="4453" hiddenButton="1"/>
    <filterColumn colId="4454" hiddenButton="1"/>
    <filterColumn colId="4455" hiddenButton="1"/>
    <filterColumn colId="4456" hiddenButton="1"/>
    <filterColumn colId="4457" hiddenButton="1"/>
    <filterColumn colId="4458" hiddenButton="1"/>
    <filterColumn colId="4459" hiddenButton="1"/>
    <filterColumn colId="4460" hiddenButton="1"/>
    <filterColumn colId="4461" hiddenButton="1"/>
    <filterColumn colId="4462" hiddenButton="1"/>
    <filterColumn colId="4463" hiddenButton="1"/>
    <filterColumn colId="4464" hiddenButton="1"/>
    <filterColumn colId="4465" hiddenButton="1"/>
    <filterColumn colId="4466" hiddenButton="1"/>
    <filterColumn colId="4467" hiddenButton="1"/>
    <filterColumn colId="4468" hiddenButton="1"/>
    <filterColumn colId="4469" hiddenButton="1"/>
    <filterColumn colId="4470" hiddenButton="1"/>
    <filterColumn colId="4471" hiddenButton="1"/>
    <filterColumn colId="4472" hiddenButton="1"/>
    <filterColumn colId="4473" hiddenButton="1"/>
    <filterColumn colId="4474" hiddenButton="1"/>
    <filterColumn colId="4475" hiddenButton="1"/>
    <filterColumn colId="4476" hiddenButton="1"/>
    <filterColumn colId="4477" hiddenButton="1"/>
    <filterColumn colId="4478" hiddenButton="1"/>
    <filterColumn colId="4479" hiddenButton="1"/>
    <filterColumn colId="4480" hiddenButton="1"/>
    <filterColumn colId="4481" hiddenButton="1"/>
    <filterColumn colId="4482" hiddenButton="1"/>
    <filterColumn colId="4483" hiddenButton="1"/>
    <filterColumn colId="4484" hiddenButton="1"/>
    <filterColumn colId="4485" hiddenButton="1"/>
    <filterColumn colId="4486" hiddenButton="1"/>
    <filterColumn colId="4487" hiddenButton="1"/>
    <filterColumn colId="4488" hiddenButton="1"/>
    <filterColumn colId="4489" hiddenButton="1"/>
    <filterColumn colId="4490" hiddenButton="1"/>
    <filterColumn colId="4491" hiddenButton="1"/>
    <filterColumn colId="4492" hiddenButton="1"/>
    <filterColumn colId="4493" hiddenButton="1"/>
    <filterColumn colId="4494" hiddenButton="1"/>
    <filterColumn colId="4495" hiddenButton="1"/>
    <filterColumn colId="4496" hiddenButton="1"/>
    <filterColumn colId="4497" hiddenButton="1"/>
    <filterColumn colId="4498" hiddenButton="1"/>
    <filterColumn colId="4499" hiddenButton="1"/>
    <filterColumn colId="4500" hiddenButton="1"/>
    <filterColumn colId="4501" hiddenButton="1"/>
    <filterColumn colId="4502" hiddenButton="1"/>
    <filterColumn colId="4503" hiddenButton="1"/>
    <filterColumn colId="4504" hiddenButton="1"/>
    <filterColumn colId="4505" hiddenButton="1"/>
    <filterColumn colId="4506" hiddenButton="1"/>
    <filterColumn colId="4507" hiddenButton="1"/>
    <filterColumn colId="4508" hiddenButton="1"/>
    <filterColumn colId="4509" hiddenButton="1"/>
    <filterColumn colId="4510" hiddenButton="1"/>
    <filterColumn colId="4511" hiddenButton="1"/>
    <filterColumn colId="4512" hiddenButton="1"/>
    <filterColumn colId="4513" hiddenButton="1"/>
    <filterColumn colId="4514" hiddenButton="1"/>
    <filterColumn colId="4515" hiddenButton="1"/>
    <filterColumn colId="4516" hiddenButton="1"/>
    <filterColumn colId="4517" hiddenButton="1"/>
    <filterColumn colId="4518" hiddenButton="1"/>
    <filterColumn colId="4519" hiddenButton="1"/>
    <filterColumn colId="4520" hiddenButton="1"/>
    <filterColumn colId="4521" hiddenButton="1"/>
    <filterColumn colId="4522" hiddenButton="1"/>
    <filterColumn colId="4523" hiddenButton="1"/>
    <filterColumn colId="4524" hiddenButton="1"/>
    <filterColumn colId="4525" hiddenButton="1"/>
    <filterColumn colId="4526" hiddenButton="1"/>
    <filterColumn colId="4527" hiddenButton="1"/>
    <filterColumn colId="4528" hiddenButton="1"/>
    <filterColumn colId="4529" hiddenButton="1"/>
    <filterColumn colId="4530" hiddenButton="1"/>
    <filterColumn colId="4531" hiddenButton="1"/>
    <filterColumn colId="4532" hiddenButton="1"/>
    <filterColumn colId="4533" hiddenButton="1"/>
    <filterColumn colId="4534" hiddenButton="1"/>
    <filterColumn colId="4535" hiddenButton="1"/>
    <filterColumn colId="4536" hiddenButton="1"/>
    <filterColumn colId="4537" hiddenButton="1"/>
    <filterColumn colId="4538" hiddenButton="1"/>
    <filterColumn colId="4539" hiddenButton="1"/>
    <filterColumn colId="4540" hiddenButton="1"/>
    <filterColumn colId="4541" hiddenButton="1"/>
    <filterColumn colId="4542" hiddenButton="1"/>
    <filterColumn colId="4543" hiddenButton="1"/>
    <filterColumn colId="4544" hiddenButton="1"/>
    <filterColumn colId="4545" hiddenButton="1"/>
    <filterColumn colId="4546" hiddenButton="1"/>
    <filterColumn colId="4547" hiddenButton="1"/>
    <filterColumn colId="4548" hiddenButton="1"/>
    <filterColumn colId="4549" hiddenButton="1"/>
    <filterColumn colId="4550" hiddenButton="1"/>
    <filterColumn colId="4551" hiddenButton="1"/>
    <filterColumn colId="4552" hiddenButton="1"/>
    <filterColumn colId="4553" hiddenButton="1"/>
    <filterColumn colId="4554" hiddenButton="1"/>
    <filterColumn colId="4555" hiddenButton="1"/>
    <filterColumn colId="4556" hiddenButton="1"/>
    <filterColumn colId="4557" hiddenButton="1"/>
    <filterColumn colId="4558" hiddenButton="1"/>
    <filterColumn colId="4559" hiddenButton="1"/>
    <filterColumn colId="4560" hiddenButton="1"/>
    <filterColumn colId="4561" hiddenButton="1"/>
    <filterColumn colId="4562" hiddenButton="1"/>
    <filterColumn colId="4563" hiddenButton="1"/>
    <filterColumn colId="4564" hiddenButton="1"/>
    <filterColumn colId="4565" hiddenButton="1"/>
    <filterColumn colId="4566" hiddenButton="1"/>
    <filterColumn colId="4567" hiddenButton="1"/>
    <filterColumn colId="4568" hiddenButton="1"/>
    <filterColumn colId="4569" hiddenButton="1"/>
    <filterColumn colId="4570" hiddenButton="1"/>
    <filterColumn colId="4571" hiddenButton="1"/>
    <filterColumn colId="4572" hiddenButton="1"/>
    <filterColumn colId="4573" hiddenButton="1"/>
    <filterColumn colId="4574" hiddenButton="1"/>
    <filterColumn colId="4575" hiddenButton="1"/>
    <filterColumn colId="4576" hiddenButton="1"/>
    <filterColumn colId="4577" hiddenButton="1"/>
    <filterColumn colId="4578" hiddenButton="1"/>
    <filterColumn colId="4579" hiddenButton="1"/>
    <filterColumn colId="4580" hiddenButton="1"/>
    <filterColumn colId="4581" hiddenButton="1"/>
    <filterColumn colId="4582" hiddenButton="1"/>
    <filterColumn colId="4583" hiddenButton="1"/>
    <filterColumn colId="4584" hiddenButton="1"/>
    <filterColumn colId="4585" hiddenButton="1"/>
    <filterColumn colId="4586" hiddenButton="1"/>
    <filterColumn colId="4587" hiddenButton="1"/>
    <filterColumn colId="4588" hiddenButton="1"/>
    <filterColumn colId="4589" hiddenButton="1"/>
    <filterColumn colId="4590" hiddenButton="1"/>
    <filterColumn colId="4591" hiddenButton="1"/>
    <filterColumn colId="4592" hiddenButton="1"/>
    <filterColumn colId="4593" hiddenButton="1"/>
    <filterColumn colId="4594" hiddenButton="1"/>
    <filterColumn colId="4595" hiddenButton="1"/>
    <filterColumn colId="4596" hiddenButton="1"/>
    <filterColumn colId="4597" hiddenButton="1"/>
    <filterColumn colId="4598" hiddenButton="1"/>
    <filterColumn colId="4599" hiddenButton="1"/>
    <filterColumn colId="4600" hiddenButton="1"/>
    <filterColumn colId="4601" hiddenButton="1"/>
    <filterColumn colId="4602" hiddenButton="1"/>
    <filterColumn colId="4603" hiddenButton="1"/>
    <filterColumn colId="4604" hiddenButton="1"/>
    <filterColumn colId="4605" hiddenButton="1"/>
    <filterColumn colId="4606" hiddenButton="1"/>
    <filterColumn colId="4607" hiddenButton="1"/>
    <filterColumn colId="4608" hiddenButton="1"/>
    <filterColumn colId="4609" hiddenButton="1"/>
    <filterColumn colId="4610" hiddenButton="1"/>
    <filterColumn colId="4611" hiddenButton="1"/>
    <filterColumn colId="4612" hiddenButton="1"/>
    <filterColumn colId="4613" hiddenButton="1"/>
    <filterColumn colId="4614" hiddenButton="1"/>
    <filterColumn colId="4615" hiddenButton="1"/>
    <filterColumn colId="4616" hiddenButton="1"/>
    <filterColumn colId="4617" hiddenButton="1"/>
    <filterColumn colId="4618" hiddenButton="1"/>
    <filterColumn colId="4619" hiddenButton="1"/>
    <filterColumn colId="4620" hiddenButton="1"/>
    <filterColumn colId="4621" hiddenButton="1"/>
    <filterColumn colId="4622" hiddenButton="1"/>
    <filterColumn colId="4623" hiddenButton="1"/>
    <filterColumn colId="4624" hiddenButton="1"/>
    <filterColumn colId="4625" hiddenButton="1"/>
    <filterColumn colId="4626" hiddenButton="1"/>
    <filterColumn colId="4627" hiddenButton="1"/>
    <filterColumn colId="4628" hiddenButton="1"/>
    <filterColumn colId="4629" hiddenButton="1"/>
    <filterColumn colId="4630" hiddenButton="1"/>
    <filterColumn colId="4631" hiddenButton="1"/>
    <filterColumn colId="4632" hiddenButton="1"/>
    <filterColumn colId="4633" hiddenButton="1"/>
    <filterColumn colId="4634" hiddenButton="1"/>
    <filterColumn colId="4635" hiddenButton="1"/>
    <filterColumn colId="4636" hiddenButton="1"/>
    <filterColumn colId="4637" hiddenButton="1"/>
    <filterColumn colId="4638" hiddenButton="1"/>
    <filterColumn colId="4639" hiddenButton="1"/>
    <filterColumn colId="4640" hiddenButton="1"/>
    <filterColumn colId="4641" hiddenButton="1"/>
    <filterColumn colId="4642" hiddenButton="1"/>
    <filterColumn colId="4643" hiddenButton="1"/>
    <filterColumn colId="4644" hiddenButton="1"/>
    <filterColumn colId="4645" hiddenButton="1"/>
    <filterColumn colId="4646" hiddenButton="1"/>
    <filterColumn colId="4647" hiddenButton="1"/>
    <filterColumn colId="4648" hiddenButton="1"/>
    <filterColumn colId="4649" hiddenButton="1"/>
    <filterColumn colId="4650" hiddenButton="1"/>
    <filterColumn colId="4651" hiddenButton="1"/>
    <filterColumn colId="4652" hiddenButton="1"/>
    <filterColumn colId="4653" hiddenButton="1"/>
    <filterColumn colId="4654" hiddenButton="1"/>
    <filterColumn colId="4655" hiddenButton="1"/>
    <filterColumn colId="4656" hiddenButton="1"/>
    <filterColumn colId="4657" hiddenButton="1"/>
    <filterColumn colId="4658" hiddenButton="1"/>
    <filterColumn colId="4659" hiddenButton="1"/>
    <filterColumn colId="4660" hiddenButton="1"/>
    <filterColumn colId="4661" hiddenButton="1"/>
    <filterColumn colId="4662" hiddenButton="1"/>
    <filterColumn colId="4663" hiddenButton="1"/>
    <filterColumn colId="4664" hiddenButton="1"/>
    <filterColumn colId="4665" hiddenButton="1"/>
    <filterColumn colId="4666" hiddenButton="1"/>
    <filterColumn colId="4667" hiddenButton="1"/>
    <filterColumn colId="4668" hiddenButton="1"/>
    <filterColumn colId="4669" hiddenButton="1"/>
    <filterColumn colId="4670" hiddenButton="1"/>
    <filterColumn colId="4671" hiddenButton="1"/>
    <filterColumn colId="4672" hiddenButton="1"/>
    <filterColumn colId="4673" hiddenButton="1"/>
    <filterColumn colId="4674" hiddenButton="1"/>
    <filterColumn colId="4675" hiddenButton="1"/>
    <filterColumn colId="4676" hiddenButton="1"/>
    <filterColumn colId="4677" hiddenButton="1"/>
    <filterColumn colId="4678" hiddenButton="1"/>
    <filterColumn colId="4679" hiddenButton="1"/>
    <filterColumn colId="4680" hiddenButton="1"/>
    <filterColumn colId="4681" hiddenButton="1"/>
    <filterColumn colId="4682" hiddenButton="1"/>
    <filterColumn colId="4683" hiddenButton="1"/>
    <filterColumn colId="4684" hiddenButton="1"/>
    <filterColumn colId="4685" hiddenButton="1"/>
    <filterColumn colId="4686" hiddenButton="1"/>
    <filterColumn colId="4687" hiddenButton="1"/>
    <filterColumn colId="4688" hiddenButton="1"/>
    <filterColumn colId="4689" hiddenButton="1"/>
    <filterColumn colId="4690" hiddenButton="1"/>
    <filterColumn colId="4691" hiddenButton="1"/>
    <filterColumn colId="4692" hiddenButton="1"/>
    <filterColumn colId="4693" hiddenButton="1"/>
    <filterColumn colId="4694" hiddenButton="1"/>
    <filterColumn colId="4695" hiddenButton="1"/>
    <filterColumn colId="4696" hiddenButton="1"/>
    <filterColumn colId="4697" hiddenButton="1"/>
    <filterColumn colId="4698" hiddenButton="1"/>
    <filterColumn colId="4699" hiddenButton="1"/>
    <filterColumn colId="4700" hiddenButton="1"/>
    <filterColumn colId="4701" hiddenButton="1"/>
    <filterColumn colId="4702" hiddenButton="1"/>
    <filterColumn colId="4703" hiddenButton="1"/>
    <filterColumn colId="4704" hiddenButton="1"/>
    <filterColumn colId="4705" hiddenButton="1"/>
    <filterColumn colId="4706" hiddenButton="1"/>
    <filterColumn colId="4707" hiddenButton="1"/>
    <filterColumn colId="4708" hiddenButton="1"/>
    <filterColumn colId="4709" hiddenButton="1"/>
    <filterColumn colId="4710" hiddenButton="1"/>
    <filterColumn colId="4711" hiddenButton="1"/>
    <filterColumn colId="4712" hiddenButton="1"/>
    <filterColumn colId="4713" hiddenButton="1"/>
    <filterColumn colId="4714" hiddenButton="1"/>
    <filterColumn colId="4715" hiddenButton="1"/>
    <filterColumn colId="4716" hiddenButton="1"/>
    <filterColumn colId="4717" hiddenButton="1"/>
    <filterColumn colId="4718" hiddenButton="1"/>
    <filterColumn colId="4719" hiddenButton="1"/>
    <filterColumn colId="4720" hiddenButton="1"/>
    <filterColumn colId="4721" hiddenButton="1"/>
    <filterColumn colId="4722" hiddenButton="1"/>
    <filterColumn colId="4723" hiddenButton="1"/>
    <filterColumn colId="4724" hiddenButton="1"/>
    <filterColumn colId="4725" hiddenButton="1"/>
    <filterColumn colId="4726" hiddenButton="1"/>
    <filterColumn colId="4727" hiddenButton="1"/>
    <filterColumn colId="4728" hiddenButton="1"/>
    <filterColumn colId="4729" hiddenButton="1"/>
    <filterColumn colId="4730" hiddenButton="1"/>
    <filterColumn colId="4731" hiddenButton="1"/>
    <filterColumn colId="4732" hiddenButton="1"/>
    <filterColumn colId="4733" hiddenButton="1"/>
    <filterColumn colId="4734" hiddenButton="1"/>
    <filterColumn colId="4735" hiddenButton="1"/>
    <filterColumn colId="4736" hiddenButton="1"/>
    <filterColumn colId="4737" hiddenButton="1"/>
    <filterColumn colId="4738" hiddenButton="1"/>
    <filterColumn colId="4739" hiddenButton="1"/>
    <filterColumn colId="4740" hiddenButton="1"/>
    <filterColumn colId="4741" hiddenButton="1"/>
    <filterColumn colId="4742" hiddenButton="1"/>
    <filterColumn colId="4743" hiddenButton="1"/>
    <filterColumn colId="4744" hiddenButton="1"/>
    <filterColumn colId="4745" hiddenButton="1"/>
    <filterColumn colId="4746" hiddenButton="1"/>
    <filterColumn colId="4747" hiddenButton="1"/>
    <filterColumn colId="4748" hiddenButton="1"/>
    <filterColumn colId="4749" hiddenButton="1"/>
    <filterColumn colId="4750" hiddenButton="1"/>
    <filterColumn colId="4751" hiddenButton="1"/>
    <filterColumn colId="4752" hiddenButton="1"/>
    <filterColumn colId="4753" hiddenButton="1"/>
    <filterColumn colId="4754" hiddenButton="1"/>
    <filterColumn colId="4755" hiddenButton="1"/>
    <filterColumn colId="4756" hiddenButton="1"/>
    <filterColumn colId="4757" hiddenButton="1"/>
    <filterColumn colId="4758" hiddenButton="1"/>
    <filterColumn colId="4759" hiddenButton="1"/>
    <filterColumn colId="4760" hiddenButton="1"/>
    <filterColumn colId="4761" hiddenButton="1"/>
    <filterColumn colId="4762" hiddenButton="1"/>
    <filterColumn colId="4763" hiddenButton="1"/>
    <filterColumn colId="4764" hiddenButton="1"/>
    <filterColumn colId="4765" hiddenButton="1"/>
    <filterColumn colId="4766" hiddenButton="1"/>
    <filterColumn colId="4767" hiddenButton="1"/>
    <filterColumn colId="4768" hiddenButton="1"/>
    <filterColumn colId="4769" hiddenButton="1"/>
    <filterColumn colId="4770" hiddenButton="1"/>
    <filterColumn colId="4771" hiddenButton="1"/>
    <filterColumn colId="4772" hiddenButton="1"/>
    <filterColumn colId="4773" hiddenButton="1"/>
    <filterColumn colId="4774" hiddenButton="1"/>
    <filterColumn colId="4775" hiddenButton="1"/>
    <filterColumn colId="4776" hiddenButton="1"/>
    <filterColumn colId="4777" hiddenButton="1"/>
    <filterColumn colId="4778" hiddenButton="1"/>
    <filterColumn colId="4779" hiddenButton="1"/>
    <filterColumn colId="4780" hiddenButton="1"/>
    <filterColumn colId="4781" hiddenButton="1"/>
    <filterColumn colId="4782" hiddenButton="1"/>
    <filterColumn colId="4783" hiddenButton="1"/>
    <filterColumn colId="4784" hiddenButton="1"/>
    <filterColumn colId="4785" hiddenButton="1"/>
    <filterColumn colId="4786" hiddenButton="1"/>
    <filterColumn colId="4787" hiddenButton="1"/>
    <filterColumn colId="4788" hiddenButton="1"/>
    <filterColumn colId="4789" hiddenButton="1"/>
    <filterColumn colId="4790" hiddenButton="1"/>
    <filterColumn colId="4791" hiddenButton="1"/>
    <filterColumn colId="4792" hiddenButton="1"/>
    <filterColumn colId="4793" hiddenButton="1"/>
    <filterColumn colId="4794" hiddenButton="1"/>
    <filterColumn colId="4795" hiddenButton="1"/>
    <filterColumn colId="4796" hiddenButton="1"/>
    <filterColumn colId="4797" hiddenButton="1"/>
    <filterColumn colId="4798" hiddenButton="1"/>
    <filterColumn colId="4799" hiddenButton="1"/>
    <filterColumn colId="4800" hiddenButton="1"/>
    <filterColumn colId="4801" hiddenButton="1"/>
    <filterColumn colId="4802" hiddenButton="1"/>
    <filterColumn colId="4803" hiddenButton="1"/>
    <filterColumn colId="4804" hiddenButton="1"/>
    <filterColumn colId="4805" hiddenButton="1"/>
    <filterColumn colId="4806" hiddenButton="1"/>
    <filterColumn colId="4807" hiddenButton="1"/>
    <filterColumn colId="4808" hiddenButton="1"/>
    <filterColumn colId="4809" hiddenButton="1"/>
    <filterColumn colId="4810" hiddenButton="1"/>
    <filterColumn colId="4811" hiddenButton="1"/>
    <filterColumn colId="4812" hiddenButton="1"/>
    <filterColumn colId="4813" hiddenButton="1"/>
    <filterColumn colId="4814" hiddenButton="1"/>
    <filterColumn colId="4815" hiddenButton="1"/>
    <filterColumn colId="4816" hiddenButton="1"/>
    <filterColumn colId="4817" hiddenButton="1"/>
    <filterColumn colId="4818" hiddenButton="1"/>
    <filterColumn colId="4819" hiddenButton="1"/>
    <filterColumn colId="4820" hiddenButton="1"/>
    <filterColumn colId="4821" hiddenButton="1"/>
    <filterColumn colId="4822" hiddenButton="1"/>
    <filterColumn colId="4823" hiddenButton="1"/>
    <filterColumn colId="4824" hiddenButton="1"/>
    <filterColumn colId="4825" hiddenButton="1"/>
    <filterColumn colId="4826" hiddenButton="1"/>
    <filterColumn colId="4827" hiddenButton="1"/>
    <filterColumn colId="4828" hiddenButton="1"/>
    <filterColumn colId="4829" hiddenButton="1"/>
    <filterColumn colId="4830" hiddenButton="1"/>
    <filterColumn colId="4831" hiddenButton="1"/>
    <filterColumn colId="4832" hiddenButton="1"/>
    <filterColumn colId="4833" hiddenButton="1"/>
    <filterColumn colId="4834" hiddenButton="1"/>
    <filterColumn colId="4835" hiddenButton="1"/>
    <filterColumn colId="4836" hiddenButton="1"/>
    <filterColumn colId="4837" hiddenButton="1"/>
    <filterColumn colId="4838" hiddenButton="1"/>
    <filterColumn colId="4839" hiddenButton="1"/>
    <filterColumn colId="4840" hiddenButton="1"/>
    <filterColumn colId="4841" hiddenButton="1"/>
    <filterColumn colId="4842" hiddenButton="1"/>
    <filterColumn colId="4843" hiddenButton="1"/>
    <filterColumn colId="4844" hiddenButton="1"/>
    <filterColumn colId="4845" hiddenButton="1"/>
    <filterColumn colId="4846" hiddenButton="1"/>
    <filterColumn colId="4847" hiddenButton="1"/>
    <filterColumn colId="4848" hiddenButton="1"/>
    <filterColumn colId="4849" hiddenButton="1"/>
    <filterColumn colId="4850" hiddenButton="1"/>
    <filterColumn colId="4851" hiddenButton="1"/>
    <filterColumn colId="4852" hiddenButton="1"/>
    <filterColumn colId="4853" hiddenButton="1"/>
    <filterColumn colId="4854" hiddenButton="1"/>
    <filterColumn colId="4855" hiddenButton="1"/>
    <filterColumn colId="4856" hiddenButton="1"/>
    <filterColumn colId="4857" hiddenButton="1"/>
    <filterColumn colId="4858" hiddenButton="1"/>
    <filterColumn colId="4859" hiddenButton="1"/>
    <filterColumn colId="4860" hiddenButton="1"/>
    <filterColumn colId="4861" hiddenButton="1"/>
    <filterColumn colId="4862" hiddenButton="1"/>
    <filterColumn colId="4863" hiddenButton="1"/>
    <filterColumn colId="4864" hiddenButton="1"/>
    <filterColumn colId="4865" hiddenButton="1"/>
    <filterColumn colId="4866" hiddenButton="1"/>
    <filterColumn colId="4867" hiddenButton="1"/>
    <filterColumn colId="4868" hiddenButton="1"/>
    <filterColumn colId="4869" hiddenButton="1"/>
    <filterColumn colId="4870" hiddenButton="1"/>
    <filterColumn colId="4871" hiddenButton="1"/>
    <filterColumn colId="4872" hiddenButton="1"/>
    <filterColumn colId="4873" hiddenButton="1"/>
    <filterColumn colId="4874" hiddenButton="1"/>
    <filterColumn colId="4875" hiddenButton="1"/>
    <filterColumn colId="4876" hiddenButton="1"/>
    <filterColumn colId="4877" hiddenButton="1"/>
    <filterColumn colId="4878" hiddenButton="1"/>
    <filterColumn colId="4879" hiddenButton="1"/>
    <filterColumn colId="4880" hiddenButton="1"/>
    <filterColumn colId="4881" hiddenButton="1"/>
    <filterColumn colId="4882" hiddenButton="1"/>
    <filterColumn colId="4883" hiddenButton="1"/>
    <filterColumn colId="4884" hiddenButton="1"/>
    <filterColumn colId="4885" hiddenButton="1"/>
    <filterColumn colId="4886" hiddenButton="1"/>
    <filterColumn colId="4887" hiddenButton="1"/>
    <filterColumn colId="4888" hiddenButton="1"/>
    <filterColumn colId="4889" hiddenButton="1"/>
    <filterColumn colId="4890" hiddenButton="1"/>
    <filterColumn colId="4891" hiddenButton="1"/>
    <filterColumn colId="4892" hiddenButton="1"/>
    <filterColumn colId="4893" hiddenButton="1"/>
    <filterColumn colId="4894" hiddenButton="1"/>
    <filterColumn colId="4895" hiddenButton="1"/>
    <filterColumn colId="4896" hiddenButton="1"/>
    <filterColumn colId="4897" hiddenButton="1"/>
    <filterColumn colId="4898" hiddenButton="1"/>
    <filterColumn colId="4899" hiddenButton="1"/>
    <filterColumn colId="4900" hiddenButton="1"/>
    <filterColumn colId="4901" hiddenButton="1"/>
    <filterColumn colId="4902" hiddenButton="1"/>
    <filterColumn colId="4903" hiddenButton="1"/>
    <filterColumn colId="4904" hiddenButton="1"/>
    <filterColumn colId="4905" hiddenButton="1"/>
    <filterColumn colId="4906" hiddenButton="1"/>
    <filterColumn colId="4907" hiddenButton="1"/>
    <filterColumn colId="4908" hiddenButton="1"/>
    <filterColumn colId="4909" hiddenButton="1"/>
    <filterColumn colId="4910" hiddenButton="1"/>
    <filterColumn colId="4911" hiddenButton="1"/>
    <filterColumn colId="4912" hiddenButton="1"/>
    <filterColumn colId="4913" hiddenButton="1"/>
    <filterColumn colId="4914" hiddenButton="1"/>
    <filterColumn colId="4915" hiddenButton="1"/>
    <filterColumn colId="4916" hiddenButton="1"/>
    <filterColumn colId="4917" hiddenButton="1"/>
    <filterColumn colId="4918" hiddenButton="1"/>
    <filterColumn colId="4919" hiddenButton="1"/>
    <filterColumn colId="4920" hiddenButton="1"/>
    <filterColumn colId="4921" hiddenButton="1"/>
    <filterColumn colId="4922" hiddenButton="1"/>
    <filterColumn colId="4923" hiddenButton="1"/>
    <filterColumn colId="4924" hiddenButton="1"/>
    <filterColumn colId="4925" hiddenButton="1"/>
    <filterColumn colId="4926" hiddenButton="1"/>
    <filterColumn colId="4927" hiddenButton="1"/>
    <filterColumn colId="4928" hiddenButton="1"/>
    <filterColumn colId="4929" hiddenButton="1"/>
    <filterColumn colId="4930" hiddenButton="1"/>
    <filterColumn colId="4931" hiddenButton="1"/>
    <filterColumn colId="4932" hiddenButton="1"/>
    <filterColumn colId="4933" hiddenButton="1"/>
    <filterColumn colId="4934" hiddenButton="1"/>
    <filterColumn colId="4935" hiddenButton="1"/>
    <filterColumn colId="4936" hiddenButton="1"/>
    <filterColumn colId="4937" hiddenButton="1"/>
    <filterColumn colId="4938" hiddenButton="1"/>
    <filterColumn colId="4939" hiddenButton="1"/>
    <filterColumn colId="4940" hiddenButton="1"/>
    <filterColumn colId="4941" hiddenButton="1"/>
    <filterColumn colId="4942" hiddenButton="1"/>
    <filterColumn colId="4943" hiddenButton="1"/>
    <filterColumn colId="4944" hiddenButton="1"/>
    <filterColumn colId="4945" hiddenButton="1"/>
    <filterColumn colId="4946" hiddenButton="1"/>
    <filterColumn colId="4947" hiddenButton="1"/>
    <filterColumn colId="4948" hiddenButton="1"/>
    <filterColumn colId="4949" hiddenButton="1"/>
    <filterColumn colId="4950" hiddenButton="1"/>
    <filterColumn colId="4951" hiddenButton="1"/>
    <filterColumn colId="4952" hiddenButton="1"/>
    <filterColumn colId="4953" hiddenButton="1"/>
    <filterColumn colId="4954" hiddenButton="1"/>
    <filterColumn colId="4955" hiddenButton="1"/>
    <filterColumn colId="4956" hiddenButton="1"/>
    <filterColumn colId="4957" hiddenButton="1"/>
    <filterColumn colId="4958" hiddenButton="1"/>
    <filterColumn colId="4959" hiddenButton="1"/>
    <filterColumn colId="4960" hiddenButton="1"/>
    <filterColumn colId="4961" hiddenButton="1"/>
    <filterColumn colId="4962" hiddenButton="1"/>
    <filterColumn colId="4963" hiddenButton="1"/>
    <filterColumn colId="4964" hiddenButton="1"/>
    <filterColumn colId="4965" hiddenButton="1"/>
    <filterColumn colId="4966" hiddenButton="1"/>
    <filterColumn colId="4967" hiddenButton="1"/>
    <filterColumn colId="4968" hiddenButton="1"/>
    <filterColumn colId="4969" hiddenButton="1"/>
    <filterColumn colId="4970" hiddenButton="1"/>
    <filterColumn colId="4971" hiddenButton="1"/>
    <filterColumn colId="4972" hiddenButton="1"/>
    <filterColumn colId="4973" hiddenButton="1"/>
    <filterColumn colId="4974" hiddenButton="1"/>
    <filterColumn colId="4975" hiddenButton="1"/>
    <filterColumn colId="4976" hiddenButton="1"/>
    <filterColumn colId="4977" hiddenButton="1"/>
    <filterColumn colId="4978" hiddenButton="1"/>
    <filterColumn colId="4979" hiddenButton="1"/>
    <filterColumn colId="4980" hiddenButton="1"/>
    <filterColumn colId="4981" hiddenButton="1"/>
    <filterColumn colId="4982" hiddenButton="1"/>
    <filterColumn colId="4983" hiddenButton="1"/>
    <filterColumn colId="4984" hiddenButton="1"/>
    <filterColumn colId="4985" hiddenButton="1"/>
    <filterColumn colId="4986" hiddenButton="1"/>
    <filterColumn colId="4987" hiddenButton="1"/>
    <filterColumn colId="4988" hiddenButton="1"/>
    <filterColumn colId="4989" hiddenButton="1"/>
    <filterColumn colId="4990" hiddenButton="1"/>
    <filterColumn colId="4991" hiddenButton="1"/>
    <filterColumn colId="4992" hiddenButton="1"/>
    <filterColumn colId="4993" hiddenButton="1"/>
    <filterColumn colId="4994" hiddenButton="1"/>
    <filterColumn colId="4995" hiddenButton="1"/>
    <filterColumn colId="4996" hiddenButton="1"/>
    <filterColumn colId="4997" hiddenButton="1"/>
    <filterColumn colId="4998" hiddenButton="1"/>
    <filterColumn colId="4999" hiddenButton="1"/>
    <filterColumn colId="5000" hiddenButton="1"/>
    <filterColumn colId="5001" hiddenButton="1"/>
    <filterColumn colId="5002" hiddenButton="1"/>
    <filterColumn colId="5003" hiddenButton="1"/>
    <filterColumn colId="5004" hiddenButton="1"/>
    <filterColumn colId="5005" hiddenButton="1"/>
    <filterColumn colId="5006" hiddenButton="1"/>
    <filterColumn colId="5007" hiddenButton="1"/>
    <filterColumn colId="5008" hiddenButton="1"/>
    <filterColumn colId="5009" hiddenButton="1"/>
    <filterColumn colId="5010" hiddenButton="1"/>
    <filterColumn colId="5011" hiddenButton="1"/>
    <filterColumn colId="5012" hiddenButton="1"/>
    <filterColumn colId="5013" hiddenButton="1"/>
    <filterColumn colId="5014" hiddenButton="1"/>
    <filterColumn colId="5015" hiddenButton="1"/>
    <filterColumn colId="5016" hiddenButton="1"/>
    <filterColumn colId="5017" hiddenButton="1"/>
    <filterColumn colId="5018" hiddenButton="1"/>
    <filterColumn colId="5019" hiddenButton="1"/>
    <filterColumn colId="5020" hiddenButton="1"/>
    <filterColumn colId="5021" hiddenButton="1"/>
    <filterColumn colId="5022" hiddenButton="1"/>
    <filterColumn colId="5023" hiddenButton="1"/>
    <filterColumn colId="5024" hiddenButton="1"/>
    <filterColumn colId="5025" hiddenButton="1"/>
    <filterColumn colId="5026" hiddenButton="1"/>
    <filterColumn colId="5027" hiddenButton="1"/>
    <filterColumn colId="5028" hiddenButton="1"/>
    <filterColumn colId="5029" hiddenButton="1"/>
    <filterColumn colId="5030" hiddenButton="1"/>
    <filterColumn colId="5031" hiddenButton="1"/>
    <filterColumn colId="5032" hiddenButton="1"/>
    <filterColumn colId="5033" hiddenButton="1"/>
    <filterColumn colId="5034" hiddenButton="1"/>
    <filterColumn colId="5035" hiddenButton="1"/>
    <filterColumn colId="5036" hiddenButton="1"/>
    <filterColumn colId="5037" hiddenButton="1"/>
    <filterColumn colId="5038" hiddenButton="1"/>
    <filterColumn colId="5039" hiddenButton="1"/>
    <filterColumn colId="5040" hiddenButton="1"/>
    <filterColumn colId="5041" hiddenButton="1"/>
    <filterColumn colId="5042" hiddenButton="1"/>
    <filterColumn colId="5043" hiddenButton="1"/>
    <filterColumn colId="5044" hiddenButton="1"/>
    <filterColumn colId="5045" hiddenButton="1"/>
    <filterColumn colId="5046" hiddenButton="1"/>
    <filterColumn colId="5047" hiddenButton="1"/>
    <filterColumn colId="5048" hiddenButton="1"/>
    <filterColumn colId="5049" hiddenButton="1"/>
    <filterColumn colId="5050" hiddenButton="1"/>
    <filterColumn colId="5051" hiddenButton="1"/>
    <filterColumn colId="5052" hiddenButton="1"/>
    <filterColumn colId="5053" hiddenButton="1"/>
    <filterColumn colId="5054" hiddenButton="1"/>
    <filterColumn colId="5055" hiddenButton="1"/>
    <filterColumn colId="5056" hiddenButton="1"/>
    <filterColumn colId="5057" hiddenButton="1"/>
    <filterColumn colId="5058" hiddenButton="1"/>
    <filterColumn colId="5059" hiddenButton="1"/>
    <filterColumn colId="5060" hiddenButton="1"/>
    <filterColumn colId="5061" hiddenButton="1"/>
    <filterColumn colId="5062" hiddenButton="1"/>
    <filterColumn colId="5063" hiddenButton="1"/>
    <filterColumn colId="5064" hiddenButton="1"/>
    <filterColumn colId="5065" hiddenButton="1"/>
    <filterColumn colId="5066" hiddenButton="1"/>
    <filterColumn colId="5067" hiddenButton="1"/>
    <filterColumn colId="5068" hiddenButton="1"/>
    <filterColumn colId="5069" hiddenButton="1"/>
    <filterColumn colId="5070" hiddenButton="1"/>
    <filterColumn colId="5071" hiddenButton="1"/>
    <filterColumn colId="5072" hiddenButton="1"/>
    <filterColumn colId="5073" hiddenButton="1"/>
    <filterColumn colId="5074" hiddenButton="1"/>
    <filterColumn colId="5075" hiddenButton="1"/>
    <filterColumn colId="5076" hiddenButton="1"/>
    <filterColumn colId="5077" hiddenButton="1"/>
    <filterColumn colId="5078" hiddenButton="1"/>
    <filterColumn colId="5079" hiddenButton="1"/>
    <filterColumn colId="5080" hiddenButton="1"/>
    <filterColumn colId="5081" hiddenButton="1"/>
    <filterColumn colId="5082" hiddenButton="1"/>
    <filterColumn colId="5083" hiddenButton="1"/>
    <filterColumn colId="5084" hiddenButton="1"/>
    <filterColumn colId="5085" hiddenButton="1"/>
    <filterColumn colId="5086" hiddenButton="1"/>
    <filterColumn colId="5087" hiddenButton="1"/>
    <filterColumn colId="5088" hiddenButton="1"/>
    <filterColumn colId="5089" hiddenButton="1"/>
    <filterColumn colId="5090" hiddenButton="1"/>
    <filterColumn colId="5091" hiddenButton="1"/>
    <filterColumn colId="5092" hiddenButton="1"/>
    <filterColumn colId="5093" hiddenButton="1"/>
    <filterColumn colId="5094" hiddenButton="1"/>
    <filterColumn colId="5095" hiddenButton="1"/>
    <filterColumn colId="5096" hiddenButton="1"/>
    <filterColumn colId="5097" hiddenButton="1"/>
    <filterColumn colId="5098" hiddenButton="1"/>
    <filterColumn colId="5099" hiddenButton="1"/>
    <filterColumn colId="5100" hiddenButton="1"/>
    <filterColumn colId="5101" hiddenButton="1"/>
    <filterColumn colId="5102" hiddenButton="1"/>
    <filterColumn colId="5103" hiddenButton="1"/>
    <filterColumn colId="5104" hiddenButton="1"/>
    <filterColumn colId="5105" hiddenButton="1"/>
    <filterColumn colId="5106" hiddenButton="1"/>
    <filterColumn colId="5107" hiddenButton="1"/>
    <filterColumn colId="5108" hiddenButton="1"/>
    <filterColumn colId="5109" hiddenButton="1"/>
    <filterColumn colId="5110" hiddenButton="1"/>
    <filterColumn colId="5111" hiddenButton="1"/>
    <filterColumn colId="5112" hiddenButton="1"/>
    <filterColumn colId="5113" hiddenButton="1"/>
    <filterColumn colId="5114" hiddenButton="1"/>
    <filterColumn colId="5115" hiddenButton="1"/>
    <filterColumn colId="5116" hiddenButton="1"/>
    <filterColumn colId="5117" hiddenButton="1"/>
    <filterColumn colId="5118" hiddenButton="1"/>
    <filterColumn colId="5119" hiddenButton="1"/>
    <filterColumn colId="5120" hiddenButton="1"/>
    <filterColumn colId="5121" hiddenButton="1"/>
    <filterColumn colId="5122" hiddenButton="1"/>
    <filterColumn colId="5123" hiddenButton="1"/>
    <filterColumn colId="5124" hiddenButton="1"/>
    <filterColumn colId="5125" hiddenButton="1"/>
    <filterColumn colId="5126" hiddenButton="1"/>
    <filterColumn colId="5127" hiddenButton="1"/>
    <filterColumn colId="5128" hiddenButton="1"/>
    <filterColumn colId="5129" hiddenButton="1"/>
    <filterColumn colId="5130" hiddenButton="1"/>
    <filterColumn colId="5131" hiddenButton="1"/>
    <filterColumn colId="5132" hiddenButton="1"/>
    <filterColumn colId="5133" hiddenButton="1"/>
    <filterColumn colId="5134" hiddenButton="1"/>
    <filterColumn colId="5135" hiddenButton="1"/>
    <filterColumn colId="5136" hiddenButton="1"/>
    <filterColumn colId="5137" hiddenButton="1"/>
    <filterColumn colId="5138" hiddenButton="1"/>
    <filterColumn colId="5139" hiddenButton="1"/>
    <filterColumn colId="5140" hiddenButton="1"/>
    <filterColumn colId="5141" hiddenButton="1"/>
    <filterColumn colId="5142" hiddenButton="1"/>
    <filterColumn colId="5143" hiddenButton="1"/>
    <filterColumn colId="5144" hiddenButton="1"/>
    <filterColumn colId="5145" hiddenButton="1"/>
    <filterColumn colId="5146" hiddenButton="1"/>
    <filterColumn colId="5147" hiddenButton="1"/>
    <filterColumn colId="5148" hiddenButton="1"/>
    <filterColumn colId="5149" hiddenButton="1"/>
    <filterColumn colId="5150" hiddenButton="1"/>
    <filterColumn colId="5151" hiddenButton="1"/>
    <filterColumn colId="5152" hiddenButton="1"/>
    <filterColumn colId="5153" hiddenButton="1"/>
    <filterColumn colId="5154" hiddenButton="1"/>
    <filterColumn colId="5155" hiddenButton="1"/>
    <filterColumn colId="5156" hiddenButton="1"/>
    <filterColumn colId="5157" hiddenButton="1"/>
    <filterColumn colId="5158" hiddenButton="1"/>
    <filterColumn colId="5159" hiddenButton="1"/>
    <filterColumn colId="5160" hiddenButton="1"/>
    <filterColumn colId="5161" hiddenButton="1"/>
    <filterColumn colId="5162" hiddenButton="1"/>
    <filterColumn colId="5163" hiddenButton="1"/>
    <filterColumn colId="5164" hiddenButton="1"/>
    <filterColumn colId="5165" hiddenButton="1"/>
    <filterColumn colId="5166" hiddenButton="1"/>
    <filterColumn colId="5167" hiddenButton="1"/>
    <filterColumn colId="5168" hiddenButton="1"/>
    <filterColumn colId="5169" hiddenButton="1"/>
    <filterColumn colId="5170" hiddenButton="1"/>
    <filterColumn colId="5171" hiddenButton="1"/>
    <filterColumn colId="5172" hiddenButton="1"/>
    <filterColumn colId="5173" hiddenButton="1"/>
    <filterColumn colId="5174" hiddenButton="1"/>
    <filterColumn colId="5175" hiddenButton="1"/>
    <filterColumn colId="5176" hiddenButton="1"/>
    <filterColumn colId="5177" hiddenButton="1"/>
    <filterColumn colId="5178" hiddenButton="1"/>
    <filterColumn colId="5179" hiddenButton="1"/>
    <filterColumn colId="5180" hiddenButton="1"/>
    <filterColumn colId="5181" hiddenButton="1"/>
    <filterColumn colId="5182" hiddenButton="1"/>
    <filterColumn colId="5183" hiddenButton="1"/>
    <filterColumn colId="5184" hiddenButton="1"/>
    <filterColumn colId="5185" hiddenButton="1"/>
    <filterColumn colId="5186" hiddenButton="1"/>
    <filterColumn colId="5187" hiddenButton="1"/>
    <filterColumn colId="5188" hiddenButton="1"/>
    <filterColumn colId="5189" hiddenButton="1"/>
    <filterColumn colId="5190" hiddenButton="1"/>
    <filterColumn colId="5191" hiddenButton="1"/>
    <filterColumn colId="5192" hiddenButton="1"/>
    <filterColumn colId="5193" hiddenButton="1"/>
    <filterColumn colId="5194" hiddenButton="1"/>
    <filterColumn colId="5195" hiddenButton="1"/>
    <filterColumn colId="5196" hiddenButton="1"/>
    <filterColumn colId="5197" hiddenButton="1"/>
    <filterColumn colId="5198" hiddenButton="1"/>
    <filterColumn colId="5199" hiddenButton="1"/>
    <filterColumn colId="5200" hiddenButton="1"/>
    <filterColumn colId="5201" hiddenButton="1"/>
    <filterColumn colId="5202" hiddenButton="1"/>
    <filterColumn colId="5203" hiddenButton="1"/>
    <filterColumn colId="5204" hiddenButton="1"/>
    <filterColumn colId="5205" hiddenButton="1"/>
    <filterColumn colId="5206" hiddenButton="1"/>
    <filterColumn colId="5207" hiddenButton="1"/>
    <filterColumn colId="5208" hiddenButton="1"/>
    <filterColumn colId="5209" hiddenButton="1"/>
    <filterColumn colId="5210" hiddenButton="1"/>
    <filterColumn colId="5211" hiddenButton="1"/>
    <filterColumn colId="5212" hiddenButton="1"/>
    <filterColumn colId="5213" hiddenButton="1"/>
    <filterColumn colId="5214" hiddenButton="1"/>
    <filterColumn colId="5215" hiddenButton="1"/>
    <filterColumn colId="5216" hiddenButton="1"/>
    <filterColumn colId="5217" hiddenButton="1"/>
    <filterColumn colId="5218" hiddenButton="1"/>
    <filterColumn colId="5219" hiddenButton="1"/>
    <filterColumn colId="5220" hiddenButton="1"/>
    <filterColumn colId="5221" hiddenButton="1"/>
    <filterColumn colId="5222" hiddenButton="1"/>
    <filterColumn colId="5223" hiddenButton="1"/>
    <filterColumn colId="5224" hiddenButton="1"/>
    <filterColumn colId="5225" hiddenButton="1"/>
    <filterColumn colId="5226" hiddenButton="1"/>
    <filterColumn colId="5227" hiddenButton="1"/>
    <filterColumn colId="5228" hiddenButton="1"/>
    <filterColumn colId="5229" hiddenButton="1"/>
    <filterColumn colId="5230" hiddenButton="1"/>
    <filterColumn colId="5231" hiddenButton="1"/>
    <filterColumn colId="5232" hiddenButton="1"/>
    <filterColumn colId="5233" hiddenButton="1"/>
    <filterColumn colId="5234" hiddenButton="1"/>
    <filterColumn colId="5235" hiddenButton="1"/>
    <filterColumn colId="5236" hiddenButton="1"/>
    <filterColumn colId="5237" hiddenButton="1"/>
    <filterColumn colId="5238" hiddenButton="1"/>
    <filterColumn colId="5239" hiddenButton="1"/>
    <filterColumn colId="5240" hiddenButton="1"/>
    <filterColumn colId="5241" hiddenButton="1"/>
    <filterColumn colId="5242" hiddenButton="1"/>
    <filterColumn colId="5243" hiddenButton="1"/>
    <filterColumn colId="5244" hiddenButton="1"/>
    <filterColumn colId="5245" hiddenButton="1"/>
    <filterColumn colId="5246" hiddenButton="1"/>
    <filterColumn colId="5247" hiddenButton="1"/>
    <filterColumn colId="5248" hiddenButton="1"/>
    <filterColumn colId="5249" hiddenButton="1"/>
    <filterColumn colId="5250" hiddenButton="1"/>
    <filterColumn colId="5251" hiddenButton="1"/>
    <filterColumn colId="5252" hiddenButton="1"/>
    <filterColumn colId="5253" hiddenButton="1"/>
    <filterColumn colId="5254" hiddenButton="1"/>
    <filterColumn colId="5255" hiddenButton="1"/>
    <filterColumn colId="5256" hiddenButton="1"/>
    <filterColumn colId="5257" hiddenButton="1"/>
    <filterColumn colId="5258" hiddenButton="1"/>
    <filterColumn colId="5259" hiddenButton="1"/>
    <filterColumn colId="5260" hiddenButton="1"/>
    <filterColumn colId="5261" hiddenButton="1"/>
    <filterColumn colId="5262" hiddenButton="1"/>
    <filterColumn colId="5263" hiddenButton="1"/>
    <filterColumn colId="5264" hiddenButton="1"/>
    <filterColumn colId="5265" hiddenButton="1"/>
    <filterColumn colId="5266" hiddenButton="1"/>
    <filterColumn colId="5267" hiddenButton="1"/>
    <filterColumn colId="5268" hiddenButton="1"/>
    <filterColumn colId="5269" hiddenButton="1"/>
    <filterColumn colId="5270" hiddenButton="1"/>
    <filterColumn colId="5271" hiddenButton="1"/>
    <filterColumn colId="5272" hiddenButton="1"/>
    <filterColumn colId="5273" hiddenButton="1"/>
    <filterColumn colId="5274" hiddenButton="1"/>
    <filterColumn colId="5275" hiddenButton="1"/>
    <filterColumn colId="5276" hiddenButton="1"/>
    <filterColumn colId="5277" hiddenButton="1"/>
    <filterColumn colId="5278" hiddenButton="1"/>
    <filterColumn colId="5279" hiddenButton="1"/>
    <filterColumn colId="5280" hiddenButton="1"/>
    <filterColumn colId="5281" hiddenButton="1"/>
    <filterColumn colId="5282" hiddenButton="1"/>
    <filterColumn colId="5283" hiddenButton="1"/>
    <filterColumn colId="5284" hiddenButton="1"/>
    <filterColumn colId="5285" hiddenButton="1"/>
    <filterColumn colId="5286" hiddenButton="1"/>
    <filterColumn colId="5287" hiddenButton="1"/>
    <filterColumn colId="5288" hiddenButton="1"/>
    <filterColumn colId="5289" hiddenButton="1"/>
    <filterColumn colId="5290" hiddenButton="1"/>
    <filterColumn colId="5291" hiddenButton="1"/>
    <filterColumn colId="5292" hiddenButton="1"/>
    <filterColumn colId="5293" hiddenButton="1"/>
    <filterColumn colId="5294" hiddenButton="1"/>
    <filterColumn colId="5295" hiddenButton="1"/>
    <filterColumn colId="5296" hiddenButton="1"/>
    <filterColumn colId="5297" hiddenButton="1"/>
    <filterColumn colId="5298" hiddenButton="1"/>
    <filterColumn colId="5299" hiddenButton="1"/>
    <filterColumn colId="5300" hiddenButton="1"/>
    <filterColumn colId="5301" hiddenButton="1"/>
    <filterColumn colId="5302" hiddenButton="1"/>
    <filterColumn colId="5303" hiddenButton="1"/>
    <filterColumn colId="5304" hiddenButton="1"/>
    <filterColumn colId="5305" hiddenButton="1"/>
    <filterColumn colId="5306" hiddenButton="1"/>
    <filterColumn colId="5307" hiddenButton="1"/>
    <filterColumn colId="5308" hiddenButton="1"/>
    <filterColumn colId="5309" hiddenButton="1"/>
    <filterColumn colId="5310" hiddenButton="1"/>
    <filterColumn colId="5311" hiddenButton="1"/>
    <filterColumn colId="5312" hiddenButton="1"/>
    <filterColumn colId="5313" hiddenButton="1"/>
    <filterColumn colId="5314" hiddenButton="1"/>
    <filterColumn colId="5315" hiddenButton="1"/>
    <filterColumn colId="5316" hiddenButton="1"/>
    <filterColumn colId="5317" hiddenButton="1"/>
    <filterColumn colId="5318" hiddenButton="1"/>
    <filterColumn colId="5319" hiddenButton="1"/>
    <filterColumn colId="5320" hiddenButton="1"/>
    <filterColumn colId="5321" hiddenButton="1"/>
    <filterColumn colId="5322" hiddenButton="1"/>
    <filterColumn colId="5323" hiddenButton="1"/>
    <filterColumn colId="5324" hiddenButton="1"/>
    <filterColumn colId="5325" hiddenButton="1"/>
    <filterColumn colId="5326" hiddenButton="1"/>
    <filterColumn colId="5327" hiddenButton="1"/>
    <filterColumn colId="5328" hiddenButton="1"/>
    <filterColumn colId="5329" hiddenButton="1"/>
    <filterColumn colId="5330" hiddenButton="1"/>
    <filterColumn colId="5331" hiddenButton="1"/>
    <filterColumn colId="5332" hiddenButton="1"/>
    <filterColumn colId="5333" hiddenButton="1"/>
    <filterColumn colId="5334" hiddenButton="1"/>
    <filterColumn colId="5335" hiddenButton="1"/>
    <filterColumn colId="5336" hiddenButton="1"/>
    <filterColumn colId="5337" hiddenButton="1"/>
    <filterColumn colId="5338" hiddenButton="1"/>
    <filterColumn colId="5339" hiddenButton="1"/>
    <filterColumn colId="5340" hiddenButton="1"/>
    <filterColumn colId="5341" hiddenButton="1"/>
    <filterColumn colId="5342" hiddenButton="1"/>
    <filterColumn colId="5343" hiddenButton="1"/>
    <filterColumn colId="5344" hiddenButton="1"/>
    <filterColumn colId="5345" hiddenButton="1"/>
    <filterColumn colId="5346" hiddenButton="1"/>
    <filterColumn colId="5347" hiddenButton="1"/>
    <filterColumn colId="5348" hiddenButton="1"/>
    <filterColumn colId="5349" hiddenButton="1"/>
    <filterColumn colId="5350" hiddenButton="1"/>
    <filterColumn colId="5351" hiddenButton="1"/>
    <filterColumn colId="5352" hiddenButton="1"/>
    <filterColumn colId="5353" hiddenButton="1"/>
    <filterColumn colId="5354" hiddenButton="1"/>
    <filterColumn colId="5355" hiddenButton="1"/>
    <filterColumn colId="5356" hiddenButton="1"/>
    <filterColumn colId="5357" hiddenButton="1"/>
    <filterColumn colId="5358" hiddenButton="1"/>
    <filterColumn colId="5359" hiddenButton="1"/>
    <filterColumn colId="5360" hiddenButton="1"/>
    <filterColumn colId="5361" hiddenButton="1"/>
    <filterColumn colId="5362" hiddenButton="1"/>
    <filterColumn colId="5363" hiddenButton="1"/>
    <filterColumn colId="5364" hiddenButton="1"/>
    <filterColumn colId="5365" hiddenButton="1"/>
    <filterColumn colId="5366" hiddenButton="1"/>
    <filterColumn colId="5367" hiddenButton="1"/>
    <filterColumn colId="5368" hiddenButton="1"/>
    <filterColumn colId="5369" hiddenButton="1"/>
    <filterColumn colId="5370" hiddenButton="1"/>
    <filterColumn colId="5371" hiddenButton="1"/>
    <filterColumn colId="5372" hiddenButton="1"/>
    <filterColumn colId="5373" hiddenButton="1"/>
    <filterColumn colId="5374" hiddenButton="1"/>
    <filterColumn colId="5375" hiddenButton="1"/>
    <filterColumn colId="5376" hiddenButton="1"/>
    <filterColumn colId="5377" hiddenButton="1"/>
    <filterColumn colId="5378" hiddenButton="1"/>
    <filterColumn colId="5379" hiddenButton="1"/>
    <filterColumn colId="5380" hiddenButton="1"/>
    <filterColumn colId="5381" hiddenButton="1"/>
    <filterColumn colId="5382" hiddenButton="1"/>
    <filterColumn colId="5383" hiddenButton="1"/>
    <filterColumn colId="5384" hiddenButton="1"/>
    <filterColumn colId="5385" hiddenButton="1"/>
    <filterColumn colId="5386" hiddenButton="1"/>
    <filterColumn colId="5387" hiddenButton="1"/>
    <filterColumn colId="5388" hiddenButton="1"/>
    <filterColumn colId="5389" hiddenButton="1"/>
    <filterColumn colId="5390" hiddenButton="1"/>
    <filterColumn colId="5391" hiddenButton="1"/>
    <filterColumn colId="5392" hiddenButton="1"/>
    <filterColumn colId="5393" hiddenButton="1"/>
    <filterColumn colId="5394" hiddenButton="1"/>
    <filterColumn colId="5395" hiddenButton="1"/>
    <filterColumn colId="5396" hiddenButton="1"/>
    <filterColumn colId="5397" hiddenButton="1"/>
    <filterColumn colId="5398" hiddenButton="1"/>
    <filterColumn colId="5399" hiddenButton="1"/>
    <filterColumn colId="5400" hiddenButton="1"/>
    <filterColumn colId="5401" hiddenButton="1"/>
    <filterColumn colId="5402" hiddenButton="1"/>
    <filterColumn colId="5403" hiddenButton="1"/>
    <filterColumn colId="5404" hiddenButton="1"/>
    <filterColumn colId="5405" hiddenButton="1"/>
    <filterColumn colId="5406" hiddenButton="1"/>
    <filterColumn colId="5407" hiddenButton="1"/>
    <filterColumn colId="5408" hiddenButton="1"/>
    <filterColumn colId="5409" hiddenButton="1"/>
    <filterColumn colId="5410" hiddenButton="1"/>
    <filterColumn colId="5411" hiddenButton="1"/>
    <filterColumn colId="5412" hiddenButton="1"/>
    <filterColumn colId="5413" hiddenButton="1"/>
    <filterColumn colId="5414" hiddenButton="1"/>
    <filterColumn colId="5415" hiddenButton="1"/>
    <filterColumn colId="5416" hiddenButton="1"/>
    <filterColumn colId="5417" hiddenButton="1"/>
    <filterColumn colId="5418" hiddenButton="1"/>
    <filterColumn colId="5419" hiddenButton="1"/>
    <filterColumn colId="5420" hiddenButton="1"/>
    <filterColumn colId="5421" hiddenButton="1"/>
    <filterColumn colId="5422" hiddenButton="1"/>
    <filterColumn colId="5423" hiddenButton="1"/>
    <filterColumn colId="5424" hiddenButton="1"/>
    <filterColumn colId="5425" hiddenButton="1"/>
    <filterColumn colId="5426" hiddenButton="1"/>
    <filterColumn colId="5427" hiddenButton="1"/>
    <filterColumn colId="5428" hiddenButton="1"/>
    <filterColumn colId="5429" hiddenButton="1"/>
    <filterColumn colId="5430" hiddenButton="1"/>
    <filterColumn colId="5431" hiddenButton="1"/>
    <filterColumn colId="5432" hiddenButton="1"/>
    <filterColumn colId="5433" hiddenButton="1"/>
    <filterColumn colId="5434" hiddenButton="1"/>
    <filterColumn colId="5435" hiddenButton="1"/>
    <filterColumn colId="5436" hiddenButton="1"/>
    <filterColumn colId="5437" hiddenButton="1"/>
    <filterColumn colId="5438" hiddenButton="1"/>
    <filterColumn colId="5439" hiddenButton="1"/>
    <filterColumn colId="5440" hiddenButton="1"/>
    <filterColumn colId="5441" hiddenButton="1"/>
    <filterColumn colId="5442" hiddenButton="1"/>
    <filterColumn colId="5443" hiddenButton="1"/>
    <filterColumn colId="5444" hiddenButton="1"/>
    <filterColumn colId="5445" hiddenButton="1"/>
    <filterColumn colId="5446" hiddenButton="1"/>
    <filterColumn colId="5447" hiddenButton="1"/>
    <filterColumn colId="5448" hiddenButton="1"/>
    <filterColumn colId="5449" hiddenButton="1"/>
    <filterColumn colId="5450" hiddenButton="1"/>
    <filterColumn colId="5451" hiddenButton="1"/>
    <filterColumn colId="5452" hiddenButton="1"/>
    <filterColumn colId="5453" hiddenButton="1"/>
    <filterColumn colId="5454" hiddenButton="1"/>
    <filterColumn colId="5455" hiddenButton="1"/>
    <filterColumn colId="5456" hiddenButton="1"/>
    <filterColumn colId="5457" hiddenButton="1"/>
    <filterColumn colId="5458" hiddenButton="1"/>
    <filterColumn colId="5459" hiddenButton="1"/>
    <filterColumn colId="5460" hiddenButton="1"/>
    <filterColumn colId="5461" hiddenButton="1"/>
    <filterColumn colId="5462" hiddenButton="1"/>
    <filterColumn colId="5463" hiddenButton="1"/>
    <filterColumn colId="5464" hiddenButton="1"/>
    <filterColumn colId="5465" hiddenButton="1"/>
    <filterColumn colId="5466" hiddenButton="1"/>
    <filterColumn colId="5467" hiddenButton="1"/>
    <filterColumn colId="5468" hiddenButton="1"/>
    <filterColumn colId="5469" hiddenButton="1"/>
    <filterColumn colId="5470" hiddenButton="1"/>
    <filterColumn colId="5471" hiddenButton="1"/>
    <filterColumn colId="5472" hiddenButton="1"/>
    <filterColumn colId="5473" hiddenButton="1"/>
    <filterColumn colId="5474" hiddenButton="1"/>
    <filterColumn colId="5475" hiddenButton="1"/>
    <filterColumn colId="5476" hiddenButton="1"/>
    <filterColumn colId="5477" hiddenButton="1"/>
    <filterColumn colId="5478" hiddenButton="1"/>
    <filterColumn colId="5479" hiddenButton="1"/>
    <filterColumn colId="5480" hiddenButton="1"/>
    <filterColumn colId="5481" hiddenButton="1"/>
    <filterColumn colId="5482" hiddenButton="1"/>
    <filterColumn colId="5483" hiddenButton="1"/>
    <filterColumn colId="5484" hiddenButton="1"/>
    <filterColumn colId="5485" hiddenButton="1"/>
    <filterColumn colId="5486" hiddenButton="1"/>
    <filterColumn colId="5487" hiddenButton="1"/>
    <filterColumn colId="5488" hiddenButton="1"/>
    <filterColumn colId="5489" hiddenButton="1"/>
    <filterColumn colId="5490" hiddenButton="1"/>
    <filterColumn colId="5491" hiddenButton="1"/>
    <filterColumn colId="5492" hiddenButton="1"/>
    <filterColumn colId="5493" hiddenButton="1"/>
    <filterColumn colId="5494" hiddenButton="1"/>
    <filterColumn colId="5495" hiddenButton="1"/>
    <filterColumn colId="5496" hiddenButton="1"/>
    <filterColumn colId="5497" hiddenButton="1"/>
    <filterColumn colId="5498" hiddenButton="1"/>
    <filterColumn colId="5499" hiddenButton="1"/>
    <filterColumn colId="5500" hiddenButton="1"/>
    <filterColumn colId="5501" hiddenButton="1"/>
    <filterColumn colId="5502" hiddenButton="1"/>
    <filterColumn colId="5503" hiddenButton="1"/>
    <filterColumn colId="5504" hiddenButton="1"/>
    <filterColumn colId="5505" hiddenButton="1"/>
    <filterColumn colId="5506" hiddenButton="1"/>
    <filterColumn colId="5507" hiddenButton="1"/>
    <filterColumn colId="5508" hiddenButton="1"/>
    <filterColumn colId="5509" hiddenButton="1"/>
    <filterColumn colId="5510" hiddenButton="1"/>
    <filterColumn colId="5511" hiddenButton="1"/>
    <filterColumn colId="5512" hiddenButton="1"/>
    <filterColumn colId="5513" hiddenButton="1"/>
    <filterColumn colId="5514" hiddenButton="1"/>
    <filterColumn colId="5515" hiddenButton="1"/>
    <filterColumn colId="5516" hiddenButton="1"/>
    <filterColumn colId="5517" hiddenButton="1"/>
    <filterColumn colId="5518" hiddenButton="1"/>
    <filterColumn colId="5519" hiddenButton="1"/>
    <filterColumn colId="5520" hiddenButton="1"/>
    <filterColumn colId="5521" hiddenButton="1"/>
    <filterColumn colId="5522" hiddenButton="1"/>
    <filterColumn colId="5523" hiddenButton="1"/>
    <filterColumn colId="5524" hiddenButton="1"/>
    <filterColumn colId="5525" hiddenButton="1"/>
    <filterColumn colId="5526" hiddenButton="1"/>
    <filterColumn colId="5527" hiddenButton="1"/>
    <filterColumn colId="5528" hiddenButton="1"/>
    <filterColumn colId="5529" hiddenButton="1"/>
    <filterColumn colId="5530" hiddenButton="1"/>
    <filterColumn colId="5531" hiddenButton="1"/>
    <filterColumn colId="5532" hiddenButton="1"/>
    <filterColumn colId="5533" hiddenButton="1"/>
    <filterColumn colId="5534" hiddenButton="1"/>
    <filterColumn colId="5535" hiddenButton="1"/>
    <filterColumn colId="5536" hiddenButton="1"/>
    <filterColumn colId="5537" hiddenButton="1"/>
    <filterColumn colId="5538" hiddenButton="1"/>
    <filterColumn colId="5539" hiddenButton="1"/>
    <filterColumn colId="5540" hiddenButton="1"/>
    <filterColumn colId="5541" hiddenButton="1"/>
    <filterColumn colId="5542" hiddenButton="1"/>
    <filterColumn colId="5543" hiddenButton="1"/>
    <filterColumn colId="5544" hiddenButton="1"/>
    <filterColumn colId="5545" hiddenButton="1"/>
    <filterColumn colId="5546" hiddenButton="1"/>
    <filterColumn colId="5547" hiddenButton="1"/>
    <filterColumn colId="5548" hiddenButton="1"/>
    <filterColumn colId="5549" hiddenButton="1"/>
    <filterColumn colId="5550" hiddenButton="1"/>
    <filterColumn colId="5551" hiddenButton="1"/>
    <filterColumn colId="5552" hiddenButton="1"/>
    <filterColumn colId="5553" hiddenButton="1"/>
    <filterColumn colId="5554" hiddenButton="1"/>
    <filterColumn colId="5555" hiddenButton="1"/>
    <filterColumn colId="5556" hiddenButton="1"/>
    <filterColumn colId="5557" hiddenButton="1"/>
    <filterColumn colId="5558" hiddenButton="1"/>
    <filterColumn colId="5559" hiddenButton="1"/>
    <filterColumn colId="5560" hiddenButton="1"/>
    <filterColumn colId="5561" hiddenButton="1"/>
    <filterColumn colId="5562" hiddenButton="1"/>
    <filterColumn colId="5563" hiddenButton="1"/>
    <filterColumn colId="5564" hiddenButton="1"/>
    <filterColumn colId="5565" hiddenButton="1"/>
    <filterColumn colId="5566" hiddenButton="1"/>
    <filterColumn colId="5567" hiddenButton="1"/>
    <filterColumn colId="5568" hiddenButton="1"/>
    <filterColumn colId="5569" hiddenButton="1"/>
    <filterColumn colId="5570" hiddenButton="1"/>
    <filterColumn colId="5571" hiddenButton="1"/>
    <filterColumn colId="5572" hiddenButton="1"/>
    <filterColumn colId="5573" hiddenButton="1"/>
    <filterColumn colId="5574" hiddenButton="1"/>
    <filterColumn colId="5575" hiddenButton="1"/>
    <filterColumn colId="5576" hiddenButton="1"/>
    <filterColumn colId="5577" hiddenButton="1"/>
    <filterColumn colId="5578" hiddenButton="1"/>
    <filterColumn colId="5579" hiddenButton="1"/>
    <filterColumn colId="5580" hiddenButton="1"/>
    <filterColumn colId="5581" hiddenButton="1"/>
    <filterColumn colId="5582" hiddenButton="1"/>
    <filterColumn colId="5583" hiddenButton="1"/>
    <filterColumn colId="5584" hiddenButton="1"/>
    <filterColumn colId="5585" hiddenButton="1"/>
    <filterColumn colId="5586" hiddenButton="1"/>
    <filterColumn colId="5587" hiddenButton="1"/>
    <filterColumn colId="5588" hiddenButton="1"/>
    <filterColumn colId="5589" hiddenButton="1"/>
    <filterColumn colId="5590" hiddenButton="1"/>
    <filterColumn colId="5591" hiddenButton="1"/>
    <filterColumn colId="5592" hiddenButton="1"/>
    <filterColumn colId="5593" hiddenButton="1"/>
    <filterColumn colId="5594" hiddenButton="1"/>
    <filterColumn colId="5595" hiddenButton="1"/>
    <filterColumn colId="5596" hiddenButton="1"/>
    <filterColumn colId="5597" hiddenButton="1"/>
    <filterColumn colId="5598" hiddenButton="1"/>
    <filterColumn colId="5599" hiddenButton="1"/>
    <filterColumn colId="5600" hiddenButton="1"/>
    <filterColumn colId="5601" hiddenButton="1"/>
    <filterColumn colId="5602" hiddenButton="1"/>
    <filterColumn colId="5603" hiddenButton="1"/>
    <filterColumn colId="5604" hiddenButton="1"/>
    <filterColumn colId="5605" hiddenButton="1"/>
    <filterColumn colId="5606" hiddenButton="1"/>
    <filterColumn colId="5607" hiddenButton="1"/>
    <filterColumn colId="5608" hiddenButton="1"/>
    <filterColumn colId="5609" hiddenButton="1"/>
    <filterColumn colId="5610" hiddenButton="1"/>
    <filterColumn colId="5611" hiddenButton="1"/>
    <filterColumn colId="5612" hiddenButton="1"/>
    <filterColumn colId="5613" hiddenButton="1"/>
    <filterColumn colId="5614" hiddenButton="1"/>
    <filterColumn colId="5615" hiddenButton="1"/>
    <filterColumn colId="5616" hiddenButton="1"/>
    <filterColumn colId="5617" hiddenButton="1"/>
    <filterColumn colId="5618" hiddenButton="1"/>
    <filterColumn colId="5619" hiddenButton="1"/>
    <filterColumn colId="5620" hiddenButton="1"/>
    <filterColumn colId="5621" hiddenButton="1"/>
    <filterColumn colId="5622" hiddenButton="1"/>
    <filterColumn colId="5623" hiddenButton="1"/>
    <filterColumn colId="5624" hiddenButton="1"/>
    <filterColumn colId="5625" hiddenButton="1"/>
    <filterColumn colId="5626" hiddenButton="1"/>
    <filterColumn colId="5627" hiddenButton="1"/>
    <filterColumn colId="5628" hiddenButton="1"/>
    <filterColumn colId="5629" hiddenButton="1"/>
    <filterColumn colId="5630" hiddenButton="1"/>
    <filterColumn colId="5631" hiddenButton="1"/>
    <filterColumn colId="5632" hiddenButton="1"/>
    <filterColumn colId="5633" hiddenButton="1"/>
    <filterColumn colId="5634" hiddenButton="1"/>
    <filterColumn colId="5635" hiddenButton="1"/>
    <filterColumn colId="5636" hiddenButton="1"/>
    <filterColumn colId="5637" hiddenButton="1"/>
    <filterColumn colId="5638" hiddenButton="1"/>
    <filterColumn colId="5639" hiddenButton="1"/>
    <filterColumn colId="5640" hiddenButton="1"/>
    <filterColumn colId="5641" hiddenButton="1"/>
    <filterColumn colId="5642" hiddenButton="1"/>
    <filterColumn colId="5643" hiddenButton="1"/>
    <filterColumn colId="5644" hiddenButton="1"/>
    <filterColumn colId="5645" hiddenButton="1"/>
    <filterColumn colId="5646" hiddenButton="1"/>
    <filterColumn colId="5647" hiddenButton="1"/>
    <filterColumn colId="5648" hiddenButton="1"/>
    <filterColumn colId="5649" hiddenButton="1"/>
    <filterColumn colId="5650" hiddenButton="1"/>
    <filterColumn colId="5651" hiddenButton="1"/>
    <filterColumn colId="5652" hiddenButton="1"/>
    <filterColumn colId="5653" hiddenButton="1"/>
    <filterColumn colId="5654" hiddenButton="1"/>
    <filterColumn colId="5655" hiddenButton="1"/>
    <filterColumn colId="5656" hiddenButton="1"/>
    <filterColumn colId="5657" hiddenButton="1"/>
    <filterColumn colId="5658" hiddenButton="1"/>
    <filterColumn colId="5659" hiddenButton="1"/>
    <filterColumn colId="5660" hiddenButton="1"/>
    <filterColumn colId="5661" hiddenButton="1"/>
    <filterColumn colId="5662" hiddenButton="1"/>
    <filterColumn colId="5663" hiddenButton="1"/>
    <filterColumn colId="5664" hiddenButton="1"/>
    <filterColumn colId="5665" hiddenButton="1"/>
    <filterColumn colId="5666" hiddenButton="1"/>
    <filterColumn colId="5667" hiddenButton="1"/>
    <filterColumn colId="5668" hiddenButton="1"/>
    <filterColumn colId="5669" hiddenButton="1"/>
    <filterColumn colId="5670" hiddenButton="1"/>
    <filterColumn colId="5671" hiddenButton="1"/>
    <filterColumn colId="5672" hiddenButton="1"/>
    <filterColumn colId="5673" hiddenButton="1"/>
    <filterColumn colId="5674" hiddenButton="1"/>
    <filterColumn colId="5675" hiddenButton="1"/>
    <filterColumn colId="5676" hiddenButton="1"/>
    <filterColumn colId="5677" hiddenButton="1"/>
    <filterColumn colId="5678" hiddenButton="1"/>
    <filterColumn colId="5679" hiddenButton="1"/>
    <filterColumn colId="5680" hiddenButton="1"/>
    <filterColumn colId="5681" hiddenButton="1"/>
    <filterColumn colId="5682" hiddenButton="1"/>
    <filterColumn colId="5683" hiddenButton="1"/>
    <filterColumn colId="5684" hiddenButton="1"/>
    <filterColumn colId="5685" hiddenButton="1"/>
    <filterColumn colId="5686" hiddenButton="1"/>
    <filterColumn colId="5687" hiddenButton="1"/>
    <filterColumn colId="5688" hiddenButton="1"/>
    <filterColumn colId="5689" hiddenButton="1"/>
    <filterColumn colId="5690" hiddenButton="1"/>
    <filterColumn colId="5691" hiddenButton="1"/>
    <filterColumn colId="5692" hiddenButton="1"/>
    <filterColumn colId="5693" hiddenButton="1"/>
    <filterColumn colId="5694" hiddenButton="1"/>
    <filterColumn colId="5695" hiddenButton="1"/>
    <filterColumn colId="5696" hiddenButton="1"/>
    <filterColumn colId="5697" hiddenButton="1"/>
    <filterColumn colId="5698" hiddenButton="1"/>
    <filterColumn colId="5699" hiddenButton="1"/>
    <filterColumn colId="5700" hiddenButton="1"/>
    <filterColumn colId="5701" hiddenButton="1"/>
    <filterColumn colId="5702" hiddenButton="1"/>
    <filterColumn colId="5703" hiddenButton="1"/>
    <filterColumn colId="5704" hiddenButton="1"/>
    <filterColumn colId="5705" hiddenButton="1"/>
    <filterColumn colId="5706" hiddenButton="1"/>
    <filterColumn colId="5707" hiddenButton="1"/>
    <filterColumn colId="5708" hiddenButton="1"/>
    <filterColumn colId="5709" hiddenButton="1"/>
    <filterColumn colId="5710" hiddenButton="1"/>
    <filterColumn colId="5711" hiddenButton="1"/>
    <filterColumn colId="5712" hiddenButton="1"/>
    <filterColumn colId="5713" hiddenButton="1"/>
    <filterColumn colId="5714" hiddenButton="1"/>
    <filterColumn colId="5715" hiddenButton="1"/>
    <filterColumn colId="5716" hiddenButton="1"/>
    <filterColumn colId="5717" hiddenButton="1"/>
    <filterColumn colId="5718" hiddenButton="1"/>
    <filterColumn colId="5719" hiddenButton="1"/>
    <filterColumn colId="5720" hiddenButton="1"/>
    <filterColumn colId="5721" hiddenButton="1"/>
    <filterColumn colId="5722" hiddenButton="1"/>
    <filterColumn colId="5723" hiddenButton="1"/>
    <filterColumn colId="5724" hiddenButton="1"/>
    <filterColumn colId="5725" hiddenButton="1"/>
    <filterColumn colId="5726" hiddenButton="1"/>
    <filterColumn colId="5727" hiddenButton="1"/>
    <filterColumn colId="5728" hiddenButton="1"/>
    <filterColumn colId="5729" hiddenButton="1"/>
    <filterColumn colId="5730" hiddenButton="1"/>
    <filterColumn colId="5731" hiddenButton="1"/>
    <filterColumn colId="5732" hiddenButton="1"/>
    <filterColumn colId="5733" hiddenButton="1"/>
    <filterColumn colId="5734" hiddenButton="1"/>
    <filterColumn colId="5735" hiddenButton="1"/>
    <filterColumn colId="5736" hiddenButton="1"/>
    <filterColumn colId="5737" hiddenButton="1"/>
    <filterColumn colId="5738" hiddenButton="1"/>
    <filterColumn colId="5739" hiddenButton="1"/>
    <filterColumn colId="5740" hiddenButton="1"/>
    <filterColumn colId="5741" hiddenButton="1"/>
    <filterColumn colId="5742" hiddenButton="1"/>
    <filterColumn colId="5743" hiddenButton="1"/>
    <filterColumn colId="5744" hiddenButton="1"/>
    <filterColumn colId="5745" hiddenButton="1"/>
    <filterColumn colId="5746" hiddenButton="1"/>
    <filterColumn colId="5747" hiddenButton="1"/>
    <filterColumn colId="5748" hiddenButton="1"/>
    <filterColumn colId="5749" hiddenButton="1"/>
    <filterColumn colId="5750" hiddenButton="1"/>
    <filterColumn colId="5751" hiddenButton="1"/>
    <filterColumn colId="5752" hiddenButton="1"/>
    <filterColumn colId="5753" hiddenButton="1"/>
    <filterColumn colId="5754" hiddenButton="1"/>
    <filterColumn colId="5755" hiddenButton="1"/>
    <filterColumn colId="5756" hiddenButton="1"/>
    <filterColumn colId="5757" hiddenButton="1"/>
    <filterColumn colId="5758" hiddenButton="1"/>
    <filterColumn colId="5759" hiddenButton="1"/>
    <filterColumn colId="5760" hiddenButton="1"/>
    <filterColumn colId="5761" hiddenButton="1"/>
    <filterColumn colId="5762" hiddenButton="1"/>
    <filterColumn colId="5763" hiddenButton="1"/>
    <filterColumn colId="5764" hiddenButton="1"/>
    <filterColumn colId="5765" hiddenButton="1"/>
    <filterColumn colId="5766" hiddenButton="1"/>
    <filterColumn colId="5767" hiddenButton="1"/>
    <filterColumn colId="5768" hiddenButton="1"/>
    <filterColumn colId="5769" hiddenButton="1"/>
    <filterColumn colId="5770" hiddenButton="1"/>
    <filterColumn colId="5771" hiddenButton="1"/>
    <filterColumn colId="5772" hiddenButton="1"/>
    <filterColumn colId="5773" hiddenButton="1"/>
    <filterColumn colId="5774" hiddenButton="1"/>
    <filterColumn colId="5775" hiddenButton="1"/>
    <filterColumn colId="5776" hiddenButton="1"/>
    <filterColumn colId="5777" hiddenButton="1"/>
    <filterColumn colId="5778" hiddenButton="1"/>
    <filterColumn colId="5779" hiddenButton="1"/>
    <filterColumn colId="5780" hiddenButton="1"/>
    <filterColumn colId="5781" hiddenButton="1"/>
    <filterColumn colId="5782" hiddenButton="1"/>
    <filterColumn colId="5783" hiddenButton="1"/>
    <filterColumn colId="5784" hiddenButton="1"/>
    <filterColumn colId="5785" hiddenButton="1"/>
    <filterColumn colId="5786" hiddenButton="1"/>
    <filterColumn colId="5787" hiddenButton="1"/>
    <filterColumn colId="5788" hiddenButton="1"/>
    <filterColumn colId="5789" hiddenButton="1"/>
    <filterColumn colId="5790" hiddenButton="1"/>
    <filterColumn colId="5791" hiddenButton="1"/>
    <filterColumn colId="5792" hiddenButton="1"/>
    <filterColumn colId="5793" hiddenButton="1"/>
    <filterColumn colId="5794" hiddenButton="1"/>
    <filterColumn colId="5795" hiddenButton="1"/>
    <filterColumn colId="5796" hiddenButton="1"/>
    <filterColumn colId="5797" hiddenButton="1"/>
    <filterColumn colId="5798" hiddenButton="1"/>
    <filterColumn colId="5799" hiddenButton="1"/>
    <filterColumn colId="5800" hiddenButton="1"/>
    <filterColumn colId="5801" hiddenButton="1"/>
    <filterColumn colId="5802" hiddenButton="1"/>
    <filterColumn colId="5803" hiddenButton="1"/>
    <filterColumn colId="5804" hiddenButton="1"/>
    <filterColumn colId="5805" hiddenButton="1"/>
    <filterColumn colId="5806" hiddenButton="1"/>
    <filterColumn colId="5807" hiddenButton="1"/>
    <filterColumn colId="5808" hiddenButton="1"/>
    <filterColumn colId="5809" hiddenButton="1"/>
    <filterColumn colId="5810" hiddenButton="1"/>
    <filterColumn colId="5811" hiddenButton="1"/>
    <filterColumn colId="5812" hiddenButton="1"/>
    <filterColumn colId="5813" hiddenButton="1"/>
    <filterColumn colId="5814" hiddenButton="1"/>
    <filterColumn colId="5815" hiddenButton="1"/>
    <filterColumn colId="5816" hiddenButton="1"/>
    <filterColumn colId="5817" hiddenButton="1"/>
    <filterColumn colId="5818" hiddenButton="1"/>
    <filterColumn colId="5819" hiddenButton="1"/>
    <filterColumn colId="5820" hiddenButton="1"/>
    <filterColumn colId="5821" hiddenButton="1"/>
    <filterColumn colId="5822" hiddenButton="1"/>
    <filterColumn colId="5823" hiddenButton="1"/>
    <filterColumn colId="5824" hiddenButton="1"/>
    <filterColumn colId="5825" hiddenButton="1"/>
    <filterColumn colId="5826" hiddenButton="1"/>
    <filterColumn colId="5827" hiddenButton="1"/>
    <filterColumn colId="5828" hiddenButton="1"/>
    <filterColumn colId="5829" hiddenButton="1"/>
    <filterColumn colId="5830" hiddenButton="1"/>
    <filterColumn colId="5831" hiddenButton="1"/>
    <filterColumn colId="5832" hiddenButton="1"/>
    <filterColumn colId="5833" hiddenButton="1"/>
    <filterColumn colId="5834" hiddenButton="1"/>
    <filterColumn colId="5835" hiddenButton="1"/>
    <filterColumn colId="5836" hiddenButton="1"/>
    <filterColumn colId="5837" hiddenButton="1"/>
    <filterColumn colId="5838" hiddenButton="1"/>
    <filterColumn colId="5839" hiddenButton="1"/>
    <filterColumn colId="5840" hiddenButton="1"/>
    <filterColumn colId="5841" hiddenButton="1"/>
    <filterColumn colId="5842" hiddenButton="1"/>
    <filterColumn colId="5843" hiddenButton="1"/>
    <filterColumn colId="5844" hiddenButton="1"/>
    <filterColumn colId="5845" hiddenButton="1"/>
    <filterColumn colId="5846" hiddenButton="1"/>
    <filterColumn colId="5847" hiddenButton="1"/>
    <filterColumn colId="5848" hiddenButton="1"/>
    <filterColumn colId="5849" hiddenButton="1"/>
    <filterColumn colId="5850" hiddenButton="1"/>
    <filterColumn colId="5851" hiddenButton="1"/>
    <filterColumn colId="5852" hiddenButton="1"/>
    <filterColumn colId="5853" hiddenButton="1"/>
    <filterColumn colId="5854" hiddenButton="1"/>
    <filterColumn colId="5855" hiddenButton="1"/>
    <filterColumn colId="5856" hiddenButton="1"/>
    <filterColumn colId="5857" hiddenButton="1"/>
    <filterColumn colId="5858" hiddenButton="1"/>
    <filterColumn colId="5859" hiddenButton="1"/>
    <filterColumn colId="5860" hiddenButton="1"/>
    <filterColumn colId="5861" hiddenButton="1"/>
    <filterColumn colId="5862" hiddenButton="1"/>
    <filterColumn colId="5863" hiddenButton="1"/>
    <filterColumn colId="5864" hiddenButton="1"/>
    <filterColumn colId="5865" hiddenButton="1"/>
    <filterColumn colId="5866" hiddenButton="1"/>
    <filterColumn colId="5867" hiddenButton="1"/>
    <filterColumn colId="5868" hiddenButton="1"/>
    <filterColumn colId="5869" hiddenButton="1"/>
    <filterColumn colId="5870" hiddenButton="1"/>
    <filterColumn colId="5871" hiddenButton="1"/>
    <filterColumn colId="5872" hiddenButton="1"/>
    <filterColumn colId="5873" hiddenButton="1"/>
    <filterColumn colId="5874" hiddenButton="1"/>
    <filterColumn colId="5875" hiddenButton="1"/>
    <filterColumn colId="5876" hiddenButton="1"/>
    <filterColumn colId="5877" hiddenButton="1"/>
    <filterColumn colId="5878" hiddenButton="1"/>
    <filterColumn colId="5879" hiddenButton="1"/>
    <filterColumn colId="5880" hiddenButton="1"/>
    <filterColumn colId="5881" hiddenButton="1"/>
    <filterColumn colId="5882" hiddenButton="1"/>
    <filterColumn colId="5883" hiddenButton="1"/>
    <filterColumn colId="5884" hiddenButton="1"/>
    <filterColumn colId="5885" hiddenButton="1"/>
    <filterColumn colId="5886" hiddenButton="1"/>
    <filterColumn colId="5887" hiddenButton="1"/>
    <filterColumn colId="5888" hiddenButton="1"/>
    <filterColumn colId="5889" hiddenButton="1"/>
    <filterColumn colId="5890" hiddenButton="1"/>
    <filterColumn colId="5891" hiddenButton="1"/>
    <filterColumn colId="5892" hiddenButton="1"/>
    <filterColumn colId="5893" hiddenButton="1"/>
    <filterColumn colId="5894" hiddenButton="1"/>
    <filterColumn colId="5895" hiddenButton="1"/>
    <filterColumn colId="5896" hiddenButton="1"/>
    <filterColumn colId="5897" hiddenButton="1"/>
    <filterColumn colId="5898" hiddenButton="1"/>
    <filterColumn colId="5899" hiddenButton="1"/>
    <filterColumn colId="5900" hiddenButton="1"/>
    <filterColumn colId="5901" hiddenButton="1"/>
    <filterColumn colId="5902" hiddenButton="1"/>
    <filterColumn colId="5903" hiddenButton="1"/>
    <filterColumn colId="5904" hiddenButton="1"/>
    <filterColumn colId="5905" hiddenButton="1"/>
    <filterColumn colId="5906" hiddenButton="1"/>
    <filterColumn colId="5907" hiddenButton="1"/>
    <filterColumn colId="5908" hiddenButton="1"/>
    <filterColumn colId="5909" hiddenButton="1"/>
    <filterColumn colId="5910" hiddenButton="1"/>
    <filterColumn colId="5911" hiddenButton="1"/>
    <filterColumn colId="5912" hiddenButton="1"/>
    <filterColumn colId="5913" hiddenButton="1"/>
    <filterColumn colId="5914" hiddenButton="1"/>
    <filterColumn colId="5915" hiddenButton="1"/>
    <filterColumn colId="5916" hiddenButton="1"/>
    <filterColumn colId="5917" hiddenButton="1"/>
    <filterColumn colId="5918" hiddenButton="1"/>
    <filterColumn colId="5919" hiddenButton="1"/>
    <filterColumn colId="5920" hiddenButton="1"/>
    <filterColumn colId="5921" hiddenButton="1"/>
    <filterColumn colId="5922" hiddenButton="1"/>
    <filterColumn colId="5923" hiddenButton="1"/>
    <filterColumn colId="5924" hiddenButton="1"/>
    <filterColumn colId="5925" hiddenButton="1"/>
    <filterColumn colId="5926" hiddenButton="1"/>
    <filterColumn colId="5927" hiddenButton="1"/>
    <filterColumn colId="5928" hiddenButton="1"/>
    <filterColumn colId="5929" hiddenButton="1"/>
    <filterColumn colId="5930" hiddenButton="1"/>
    <filterColumn colId="5931" hiddenButton="1"/>
    <filterColumn colId="5932" hiddenButton="1"/>
    <filterColumn colId="5933" hiddenButton="1"/>
    <filterColumn colId="5934" hiddenButton="1"/>
    <filterColumn colId="5935" hiddenButton="1"/>
    <filterColumn colId="5936" hiddenButton="1"/>
    <filterColumn colId="5937" hiddenButton="1"/>
    <filterColumn colId="5938" hiddenButton="1"/>
    <filterColumn colId="5939" hiddenButton="1"/>
    <filterColumn colId="5940" hiddenButton="1"/>
    <filterColumn colId="5941" hiddenButton="1"/>
    <filterColumn colId="5942" hiddenButton="1"/>
    <filterColumn colId="5943" hiddenButton="1"/>
    <filterColumn colId="5944" hiddenButton="1"/>
    <filterColumn colId="5945" hiddenButton="1"/>
    <filterColumn colId="5946" hiddenButton="1"/>
    <filterColumn colId="5947" hiddenButton="1"/>
    <filterColumn colId="5948" hiddenButton="1"/>
    <filterColumn colId="5949" hiddenButton="1"/>
    <filterColumn colId="5950" hiddenButton="1"/>
    <filterColumn colId="5951" hiddenButton="1"/>
    <filterColumn colId="5952" hiddenButton="1"/>
    <filterColumn colId="5953" hiddenButton="1"/>
    <filterColumn colId="5954" hiddenButton="1"/>
    <filterColumn colId="5955" hiddenButton="1"/>
    <filterColumn colId="5956" hiddenButton="1"/>
    <filterColumn colId="5957" hiddenButton="1"/>
    <filterColumn colId="5958" hiddenButton="1"/>
    <filterColumn colId="5959" hiddenButton="1"/>
    <filterColumn colId="5960" hiddenButton="1"/>
    <filterColumn colId="5961" hiddenButton="1"/>
    <filterColumn colId="5962" hiddenButton="1"/>
    <filterColumn colId="5963" hiddenButton="1"/>
    <filterColumn colId="5964" hiddenButton="1"/>
    <filterColumn colId="5965" hiddenButton="1"/>
    <filterColumn colId="5966" hiddenButton="1"/>
    <filterColumn colId="5967" hiddenButton="1"/>
    <filterColumn colId="5968" hiddenButton="1"/>
    <filterColumn colId="5969" hiddenButton="1"/>
    <filterColumn colId="5970" hiddenButton="1"/>
    <filterColumn colId="5971" hiddenButton="1"/>
    <filterColumn colId="5972" hiddenButton="1"/>
    <filterColumn colId="5973" hiddenButton="1"/>
    <filterColumn colId="5974" hiddenButton="1"/>
    <filterColumn colId="5975" hiddenButton="1"/>
    <filterColumn colId="5976" hiddenButton="1"/>
    <filterColumn colId="5977" hiddenButton="1"/>
    <filterColumn colId="5978" hiddenButton="1"/>
    <filterColumn colId="5979" hiddenButton="1"/>
    <filterColumn colId="5980" hiddenButton="1"/>
    <filterColumn colId="5981" hiddenButton="1"/>
    <filterColumn colId="5982" hiddenButton="1"/>
    <filterColumn colId="5983" hiddenButton="1"/>
    <filterColumn colId="5984" hiddenButton="1"/>
    <filterColumn colId="5985" hiddenButton="1"/>
    <filterColumn colId="5986" hiddenButton="1"/>
    <filterColumn colId="5987" hiddenButton="1"/>
    <filterColumn colId="5988" hiddenButton="1"/>
    <filterColumn colId="5989" hiddenButton="1"/>
    <filterColumn colId="5990" hiddenButton="1"/>
    <filterColumn colId="5991" hiddenButton="1"/>
    <filterColumn colId="5992" hiddenButton="1"/>
    <filterColumn colId="5993" hiddenButton="1"/>
    <filterColumn colId="5994" hiddenButton="1"/>
    <filterColumn colId="5995" hiddenButton="1"/>
    <filterColumn colId="5996" hiddenButton="1"/>
    <filterColumn colId="5997" hiddenButton="1"/>
    <filterColumn colId="5998" hiddenButton="1"/>
    <filterColumn colId="5999" hiddenButton="1"/>
    <filterColumn colId="6000" hiddenButton="1"/>
    <filterColumn colId="6001" hiddenButton="1"/>
    <filterColumn colId="6002" hiddenButton="1"/>
    <filterColumn colId="6003" hiddenButton="1"/>
    <filterColumn colId="6004" hiddenButton="1"/>
    <filterColumn colId="6005" hiddenButton="1"/>
    <filterColumn colId="6006" hiddenButton="1"/>
    <filterColumn colId="6007" hiddenButton="1"/>
    <filterColumn colId="6008" hiddenButton="1"/>
    <filterColumn colId="6009" hiddenButton="1"/>
    <filterColumn colId="6010" hiddenButton="1"/>
    <filterColumn colId="6011" hiddenButton="1"/>
    <filterColumn colId="6012" hiddenButton="1"/>
    <filterColumn colId="6013" hiddenButton="1"/>
    <filterColumn colId="6014" hiddenButton="1"/>
    <filterColumn colId="6015" hiddenButton="1"/>
    <filterColumn colId="6016" hiddenButton="1"/>
    <filterColumn colId="6017" hiddenButton="1"/>
    <filterColumn colId="6018" hiddenButton="1"/>
    <filterColumn colId="6019" hiddenButton="1"/>
    <filterColumn colId="6020" hiddenButton="1"/>
    <filterColumn colId="6021" hiddenButton="1"/>
    <filterColumn colId="6022" hiddenButton="1"/>
    <filterColumn colId="6023" hiddenButton="1"/>
    <filterColumn colId="6024" hiddenButton="1"/>
    <filterColumn colId="6025" hiddenButton="1"/>
    <filterColumn colId="6026" hiddenButton="1"/>
    <filterColumn colId="6027" hiddenButton="1"/>
    <filterColumn colId="6028" hiddenButton="1"/>
    <filterColumn colId="6029" hiddenButton="1"/>
    <filterColumn colId="6030" hiddenButton="1"/>
    <filterColumn colId="6031" hiddenButton="1"/>
    <filterColumn colId="6032" hiddenButton="1"/>
    <filterColumn colId="6033" hiddenButton="1"/>
    <filterColumn colId="6034" hiddenButton="1"/>
    <filterColumn colId="6035" hiddenButton="1"/>
    <filterColumn colId="6036" hiddenButton="1"/>
    <filterColumn colId="6037" hiddenButton="1"/>
    <filterColumn colId="6038" hiddenButton="1"/>
    <filterColumn colId="6039" hiddenButton="1"/>
    <filterColumn colId="6040" hiddenButton="1"/>
    <filterColumn colId="6041" hiddenButton="1"/>
    <filterColumn colId="6042" hiddenButton="1"/>
    <filterColumn colId="6043" hiddenButton="1"/>
    <filterColumn colId="6044" hiddenButton="1"/>
    <filterColumn colId="6045" hiddenButton="1"/>
    <filterColumn colId="6046" hiddenButton="1"/>
    <filterColumn colId="6047" hiddenButton="1"/>
    <filterColumn colId="6048" hiddenButton="1"/>
    <filterColumn colId="6049" hiddenButton="1"/>
    <filterColumn colId="6050" hiddenButton="1"/>
    <filterColumn colId="6051" hiddenButton="1"/>
    <filterColumn colId="6052" hiddenButton="1"/>
    <filterColumn colId="6053" hiddenButton="1"/>
    <filterColumn colId="6054" hiddenButton="1"/>
    <filterColumn colId="6055" hiddenButton="1"/>
    <filterColumn colId="6056" hiddenButton="1"/>
    <filterColumn colId="6057" hiddenButton="1"/>
    <filterColumn colId="6058" hiddenButton="1"/>
    <filterColumn colId="6059" hiddenButton="1"/>
    <filterColumn colId="6060" hiddenButton="1"/>
    <filterColumn colId="6061" hiddenButton="1"/>
    <filterColumn colId="6062" hiddenButton="1"/>
    <filterColumn colId="6063" hiddenButton="1"/>
    <filterColumn colId="6064" hiddenButton="1"/>
    <filterColumn colId="6065" hiddenButton="1"/>
    <filterColumn colId="6066" hiddenButton="1"/>
    <filterColumn colId="6067" hiddenButton="1"/>
    <filterColumn colId="6068" hiddenButton="1"/>
    <filterColumn colId="6069" hiddenButton="1"/>
    <filterColumn colId="6070" hiddenButton="1"/>
    <filterColumn colId="6071" hiddenButton="1"/>
    <filterColumn colId="6072" hiddenButton="1"/>
    <filterColumn colId="6073" hiddenButton="1"/>
    <filterColumn colId="6074" hiddenButton="1"/>
    <filterColumn colId="6075" hiddenButton="1"/>
    <filterColumn colId="6076" hiddenButton="1"/>
    <filterColumn colId="6077" hiddenButton="1"/>
    <filterColumn colId="6078" hiddenButton="1"/>
    <filterColumn colId="6079" hiddenButton="1"/>
    <filterColumn colId="6080" hiddenButton="1"/>
    <filterColumn colId="6081" hiddenButton="1"/>
    <filterColumn colId="6082" hiddenButton="1"/>
    <filterColumn colId="6083" hiddenButton="1"/>
    <filterColumn colId="6084" hiddenButton="1"/>
    <filterColumn colId="6085" hiddenButton="1"/>
    <filterColumn colId="6086" hiddenButton="1"/>
    <filterColumn colId="6087" hiddenButton="1"/>
    <filterColumn colId="6088" hiddenButton="1"/>
    <filterColumn colId="6089" hiddenButton="1"/>
    <filterColumn colId="6090" hiddenButton="1"/>
    <filterColumn colId="6091" hiddenButton="1"/>
    <filterColumn colId="6092" hiddenButton="1"/>
    <filterColumn colId="6093" hiddenButton="1"/>
    <filterColumn colId="6094" hiddenButton="1"/>
    <filterColumn colId="6095" hiddenButton="1"/>
    <filterColumn colId="6096" hiddenButton="1"/>
    <filterColumn colId="6097" hiddenButton="1"/>
    <filterColumn colId="6098" hiddenButton="1"/>
    <filterColumn colId="6099" hiddenButton="1"/>
    <filterColumn colId="6100" hiddenButton="1"/>
    <filterColumn colId="6101" hiddenButton="1"/>
    <filterColumn colId="6102" hiddenButton="1"/>
    <filterColumn colId="6103" hiddenButton="1"/>
    <filterColumn colId="6104" hiddenButton="1"/>
    <filterColumn colId="6105" hiddenButton="1"/>
    <filterColumn colId="6106" hiddenButton="1"/>
    <filterColumn colId="6107" hiddenButton="1"/>
    <filterColumn colId="6108" hiddenButton="1"/>
    <filterColumn colId="6109" hiddenButton="1"/>
    <filterColumn colId="6110" hiddenButton="1"/>
    <filterColumn colId="6111" hiddenButton="1"/>
    <filterColumn colId="6112" hiddenButton="1"/>
    <filterColumn colId="6113" hiddenButton="1"/>
    <filterColumn colId="6114" hiddenButton="1"/>
    <filterColumn colId="6115" hiddenButton="1"/>
    <filterColumn colId="6116" hiddenButton="1"/>
    <filterColumn colId="6117" hiddenButton="1"/>
    <filterColumn colId="6118" hiddenButton="1"/>
    <filterColumn colId="6119" hiddenButton="1"/>
    <filterColumn colId="6120" hiddenButton="1"/>
    <filterColumn colId="6121" hiddenButton="1"/>
    <filterColumn colId="6122" hiddenButton="1"/>
    <filterColumn colId="6123" hiddenButton="1"/>
    <filterColumn colId="6124" hiddenButton="1"/>
    <filterColumn colId="6125" hiddenButton="1"/>
    <filterColumn colId="6126" hiddenButton="1"/>
    <filterColumn colId="6127" hiddenButton="1"/>
    <filterColumn colId="6128" hiddenButton="1"/>
    <filterColumn colId="6129" hiddenButton="1"/>
    <filterColumn colId="6130" hiddenButton="1"/>
    <filterColumn colId="6131" hiddenButton="1"/>
    <filterColumn colId="6132" hiddenButton="1"/>
    <filterColumn colId="6133" hiddenButton="1"/>
    <filterColumn colId="6134" hiddenButton="1"/>
    <filterColumn colId="6135" hiddenButton="1"/>
    <filterColumn colId="6136" hiddenButton="1"/>
    <filterColumn colId="6137" hiddenButton="1"/>
    <filterColumn colId="6138" hiddenButton="1"/>
    <filterColumn colId="6139" hiddenButton="1"/>
    <filterColumn colId="6140" hiddenButton="1"/>
    <filterColumn colId="6141" hiddenButton="1"/>
    <filterColumn colId="6142" hiddenButton="1"/>
    <filterColumn colId="6143" hiddenButton="1"/>
    <filterColumn colId="6144" hiddenButton="1"/>
    <filterColumn colId="6145" hiddenButton="1"/>
    <filterColumn colId="6146" hiddenButton="1"/>
    <filterColumn colId="6147" hiddenButton="1"/>
    <filterColumn colId="6148" hiddenButton="1"/>
    <filterColumn colId="6149" hiddenButton="1"/>
    <filterColumn colId="6150" hiddenButton="1"/>
    <filterColumn colId="6151" hiddenButton="1"/>
    <filterColumn colId="6152" hiddenButton="1"/>
    <filterColumn colId="6153" hiddenButton="1"/>
    <filterColumn colId="6154" hiddenButton="1"/>
    <filterColumn colId="6155" hiddenButton="1"/>
    <filterColumn colId="6156" hiddenButton="1"/>
    <filterColumn colId="6157" hiddenButton="1"/>
    <filterColumn colId="6158" hiddenButton="1"/>
    <filterColumn colId="6159" hiddenButton="1"/>
    <filterColumn colId="6160" hiddenButton="1"/>
    <filterColumn colId="6161" hiddenButton="1"/>
    <filterColumn colId="6162" hiddenButton="1"/>
    <filterColumn colId="6163" hiddenButton="1"/>
    <filterColumn colId="6164" hiddenButton="1"/>
    <filterColumn colId="6165" hiddenButton="1"/>
    <filterColumn colId="6166" hiddenButton="1"/>
    <filterColumn colId="6167" hiddenButton="1"/>
    <filterColumn colId="6168" hiddenButton="1"/>
    <filterColumn colId="6169" hiddenButton="1"/>
    <filterColumn colId="6170" hiddenButton="1"/>
    <filterColumn colId="6171" hiddenButton="1"/>
    <filterColumn colId="6172" hiddenButton="1"/>
    <filterColumn colId="6173" hiddenButton="1"/>
    <filterColumn colId="6174" hiddenButton="1"/>
    <filterColumn colId="6175" hiddenButton="1"/>
    <filterColumn colId="6176" hiddenButton="1"/>
    <filterColumn colId="6177" hiddenButton="1"/>
    <filterColumn colId="6178" hiddenButton="1"/>
    <filterColumn colId="6179" hiddenButton="1"/>
    <filterColumn colId="6180" hiddenButton="1"/>
    <filterColumn colId="6181" hiddenButton="1"/>
    <filterColumn colId="6182" hiddenButton="1"/>
    <filterColumn colId="6183" hiddenButton="1"/>
    <filterColumn colId="6184" hiddenButton="1"/>
    <filterColumn colId="6185" hiddenButton="1"/>
    <filterColumn colId="6186" hiddenButton="1"/>
    <filterColumn colId="6187" hiddenButton="1"/>
    <filterColumn colId="6188" hiddenButton="1"/>
    <filterColumn colId="6189" hiddenButton="1"/>
    <filterColumn colId="6190" hiddenButton="1"/>
    <filterColumn colId="6191" hiddenButton="1"/>
    <filterColumn colId="6192" hiddenButton="1"/>
    <filterColumn colId="6193" hiddenButton="1"/>
    <filterColumn colId="6194" hiddenButton="1"/>
    <filterColumn colId="6195" hiddenButton="1"/>
    <filterColumn colId="6196" hiddenButton="1"/>
    <filterColumn colId="6197" hiddenButton="1"/>
    <filterColumn colId="6198" hiddenButton="1"/>
    <filterColumn colId="6199" hiddenButton="1"/>
    <filterColumn colId="6200" hiddenButton="1"/>
    <filterColumn colId="6201" hiddenButton="1"/>
    <filterColumn colId="6202" hiddenButton="1"/>
    <filterColumn colId="6203" hiddenButton="1"/>
    <filterColumn colId="6204" hiddenButton="1"/>
    <filterColumn colId="6205" hiddenButton="1"/>
    <filterColumn colId="6206" hiddenButton="1"/>
    <filterColumn colId="6207" hiddenButton="1"/>
    <filterColumn colId="6208" hiddenButton="1"/>
    <filterColumn colId="6209" hiddenButton="1"/>
    <filterColumn colId="6210" hiddenButton="1"/>
    <filterColumn colId="6211" hiddenButton="1"/>
    <filterColumn colId="6212" hiddenButton="1"/>
    <filterColumn colId="6213" hiddenButton="1"/>
    <filterColumn colId="6214" hiddenButton="1"/>
    <filterColumn colId="6215" hiddenButton="1"/>
    <filterColumn colId="6216" hiddenButton="1"/>
    <filterColumn colId="6217" hiddenButton="1"/>
    <filterColumn colId="6218" hiddenButton="1"/>
    <filterColumn colId="6219" hiddenButton="1"/>
    <filterColumn colId="6220" hiddenButton="1"/>
    <filterColumn colId="6221" hiddenButton="1"/>
    <filterColumn colId="6222" hiddenButton="1"/>
    <filterColumn colId="6223" hiddenButton="1"/>
    <filterColumn colId="6224" hiddenButton="1"/>
    <filterColumn colId="6225" hiddenButton="1"/>
    <filterColumn colId="6226" hiddenButton="1"/>
    <filterColumn colId="6227" hiddenButton="1"/>
    <filterColumn colId="6228" hiddenButton="1"/>
    <filterColumn colId="6229" hiddenButton="1"/>
    <filterColumn colId="6230" hiddenButton="1"/>
    <filterColumn colId="6231" hiddenButton="1"/>
    <filterColumn colId="6232" hiddenButton="1"/>
    <filterColumn colId="6233" hiddenButton="1"/>
    <filterColumn colId="6234" hiddenButton="1"/>
    <filterColumn colId="6235" hiddenButton="1"/>
    <filterColumn colId="6236" hiddenButton="1"/>
    <filterColumn colId="6237" hiddenButton="1"/>
    <filterColumn colId="6238" hiddenButton="1"/>
    <filterColumn colId="6239" hiddenButton="1"/>
    <filterColumn colId="6240" hiddenButton="1"/>
    <filterColumn colId="6241" hiddenButton="1"/>
    <filterColumn colId="6242" hiddenButton="1"/>
    <filterColumn colId="6243" hiddenButton="1"/>
    <filterColumn colId="6244" hiddenButton="1"/>
    <filterColumn colId="6245" hiddenButton="1"/>
    <filterColumn colId="6246" hiddenButton="1"/>
    <filterColumn colId="6247" hiddenButton="1"/>
    <filterColumn colId="6248" hiddenButton="1"/>
    <filterColumn colId="6249" hiddenButton="1"/>
    <filterColumn colId="6250" hiddenButton="1"/>
    <filterColumn colId="6251" hiddenButton="1"/>
    <filterColumn colId="6252" hiddenButton="1"/>
    <filterColumn colId="6253" hiddenButton="1"/>
    <filterColumn colId="6254" hiddenButton="1"/>
    <filterColumn colId="6255" hiddenButton="1"/>
    <filterColumn colId="6256" hiddenButton="1"/>
    <filterColumn colId="6257" hiddenButton="1"/>
    <filterColumn colId="6258" hiddenButton="1"/>
    <filterColumn colId="6259" hiddenButton="1"/>
    <filterColumn colId="6260" hiddenButton="1"/>
    <filterColumn colId="6261" hiddenButton="1"/>
    <filterColumn colId="6262" hiddenButton="1"/>
    <filterColumn colId="6263" hiddenButton="1"/>
    <filterColumn colId="6264" hiddenButton="1"/>
    <filterColumn colId="6265" hiddenButton="1"/>
    <filterColumn colId="6266" hiddenButton="1"/>
    <filterColumn colId="6267" hiddenButton="1"/>
    <filterColumn colId="6268" hiddenButton="1"/>
    <filterColumn colId="6269" hiddenButton="1"/>
    <filterColumn colId="6270" hiddenButton="1"/>
    <filterColumn colId="6271" hiddenButton="1"/>
    <filterColumn colId="6272" hiddenButton="1"/>
    <filterColumn colId="6273" hiddenButton="1"/>
    <filterColumn colId="6274" hiddenButton="1"/>
    <filterColumn colId="6275" hiddenButton="1"/>
    <filterColumn colId="6276" hiddenButton="1"/>
    <filterColumn colId="6277" hiddenButton="1"/>
    <filterColumn colId="6278" hiddenButton="1"/>
    <filterColumn colId="6279" hiddenButton="1"/>
    <filterColumn colId="6280" hiddenButton="1"/>
    <filterColumn colId="6281" hiddenButton="1"/>
    <filterColumn colId="6282" hiddenButton="1"/>
    <filterColumn colId="6283" hiddenButton="1"/>
    <filterColumn colId="6284" hiddenButton="1"/>
    <filterColumn colId="6285" hiddenButton="1"/>
    <filterColumn colId="6286" hiddenButton="1"/>
    <filterColumn colId="6287" hiddenButton="1"/>
    <filterColumn colId="6288" hiddenButton="1"/>
    <filterColumn colId="6289" hiddenButton="1"/>
    <filterColumn colId="6290" hiddenButton="1"/>
    <filterColumn colId="6291" hiddenButton="1"/>
    <filterColumn colId="6292" hiddenButton="1"/>
    <filterColumn colId="6293" hiddenButton="1"/>
    <filterColumn colId="6294" hiddenButton="1"/>
    <filterColumn colId="6295" hiddenButton="1"/>
    <filterColumn colId="6296" hiddenButton="1"/>
    <filterColumn colId="6297" hiddenButton="1"/>
    <filterColumn colId="6298" hiddenButton="1"/>
    <filterColumn colId="6299" hiddenButton="1"/>
    <filterColumn colId="6300" hiddenButton="1"/>
    <filterColumn colId="6301" hiddenButton="1"/>
    <filterColumn colId="6302" hiddenButton="1"/>
    <filterColumn colId="6303" hiddenButton="1"/>
    <filterColumn colId="6304" hiddenButton="1"/>
    <filterColumn colId="6305" hiddenButton="1"/>
    <filterColumn colId="6306" hiddenButton="1"/>
    <filterColumn colId="6307" hiddenButton="1"/>
    <filterColumn colId="6308" hiddenButton="1"/>
    <filterColumn colId="6309" hiddenButton="1"/>
    <filterColumn colId="6310" hiddenButton="1"/>
    <filterColumn colId="6311" hiddenButton="1"/>
    <filterColumn colId="6312" hiddenButton="1"/>
    <filterColumn colId="6313" hiddenButton="1"/>
    <filterColumn colId="6314" hiddenButton="1"/>
    <filterColumn colId="6315" hiddenButton="1"/>
    <filterColumn colId="6316" hiddenButton="1"/>
    <filterColumn colId="6317" hiddenButton="1"/>
    <filterColumn colId="6318" hiddenButton="1"/>
    <filterColumn colId="6319" hiddenButton="1"/>
    <filterColumn colId="6320" hiddenButton="1"/>
    <filterColumn colId="6321" hiddenButton="1"/>
    <filterColumn colId="6322" hiddenButton="1"/>
    <filterColumn colId="6323" hiddenButton="1"/>
    <filterColumn colId="6324" hiddenButton="1"/>
    <filterColumn colId="6325" hiddenButton="1"/>
    <filterColumn colId="6326" hiddenButton="1"/>
    <filterColumn colId="6327" hiddenButton="1"/>
    <filterColumn colId="6328" hiddenButton="1"/>
    <filterColumn colId="6329" hiddenButton="1"/>
    <filterColumn colId="6330" hiddenButton="1"/>
    <filterColumn colId="6331" hiddenButton="1"/>
    <filterColumn colId="6332" hiddenButton="1"/>
    <filterColumn colId="6333" hiddenButton="1"/>
    <filterColumn colId="6334" hiddenButton="1"/>
    <filterColumn colId="6335" hiddenButton="1"/>
    <filterColumn colId="6336" hiddenButton="1"/>
    <filterColumn colId="6337" hiddenButton="1"/>
    <filterColumn colId="6338" hiddenButton="1"/>
    <filterColumn colId="6339" hiddenButton="1"/>
    <filterColumn colId="6340" hiddenButton="1"/>
    <filterColumn colId="6341" hiddenButton="1"/>
    <filterColumn colId="6342" hiddenButton="1"/>
    <filterColumn colId="6343" hiddenButton="1"/>
    <filterColumn colId="6344" hiddenButton="1"/>
    <filterColumn colId="6345" hiddenButton="1"/>
    <filterColumn colId="6346" hiddenButton="1"/>
    <filterColumn colId="6347" hiddenButton="1"/>
    <filterColumn colId="6348" hiddenButton="1"/>
    <filterColumn colId="6349" hiddenButton="1"/>
    <filterColumn colId="6350" hiddenButton="1"/>
    <filterColumn colId="6351" hiddenButton="1"/>
    <filterColumn colId="6352" hiddenButton="1"/>
    <filterColumn colId="6353" hiddenButton="1"/>
    <filterColumn colId="6354" hiddenButton="1"/>
    <filterColumn colId="6355" hiddenButton="1"/>
    <filterColumn colId="6356" hiddenButton="1"/>
    <filterColumn colId="6357" hiddenButton="1"/>
    <filterColumn colId="6358" hiddenButton="1"/>
    <filterColumn colId="6359" hiddenButton="1"/>
    <filterColumn colId="6360" hiddenButton="1"/>
    <filterColumn colId="6361" hiddenButton="1"/>
    <filterColumn colId="6362" hiddenButton="1"/>
    <filterColumn colId="6363" hiddenButton="1"/>
    <filterColumn colId="6364" hiddenButton="1"/>
    <filterColumn colId="6365" hiddenButton="1"/>
    <filterColumn colId="6366" hiddenButton="1"/>
    <filterColumn colId="6367" hiddenButton="1"/>
    <filterColumn colId="6368" hiddenButton="1"/>
    <filterColumn colId="6369" hiddenButton="1"/>
    <filterColumn colId="6370" hiddenButton="1"/>
    <filterColumn colId="6371" hiddenButton="1"/>
    <filterColumn colId="6372" hiddenButton="1"/>
    <filterColumn colId="6373" hiddenButton="1"/>
    <filterColumn colId="6374" hiddenButton="1"/>
    <filterColumn colId="6375" hiddenButton="1"/>
    <filterColumn colId="6376" hiddenButton="1"/>
    <filterColumn colId="6377" hiddenButton="1"/>
    <filterColumn colId="6378" hiddenButton="1"/>
    <filterColumn colId="6379" hiddenButton="1"/>
    <filterColumn colId="6380" hiddenButton="1"/>
    <filterColumn colId="6381" hiddenButton="1"/>
    <filterColumn colId="6382" hiddenButton="1"/>
    <filterColumn colId="6383" hiddenButton="1"/>
    <filterColumn colId="6384" hiddenButton="1"/>
    <filterColumn colId="6385" hiddenButton="1"/>
    <filterColumn colId="6386" hiddenButton="1"/>
    <filterColumn colId="6387" hiddenButton="1"/>
    <filterColumn colId="6388" hiddenButton="1"/>
    <filterColumn colId="6389" hiddenButton="1"/>
    <filterColumn colId="6390" hiddenButton="1"/>
    <filterColumn colId="6391" hiddenButton="1"/>
    <filterColumn colId="6392" hiddenButton="1"/>
    <filterColumn colId="6393" hiddenButton="1"/>
    <filterColumn colId="6394" hiddenButton="1"/>
    <filterColumn colId="6395" hiddenButton="1"/>
    <filterColumn colId="6396" hiddenButton="1"/>
    <filterColumn colId="6397" hiddenButton="1"/>
    <filterColumn colId="6398" hiddenButton="1"/>
    <filterColumn colId="6399" hiddenButton="1"/>
    <filterColumn colId="6400" hiddenButton="1"/>
    <filterColumn colId="6401" hiddenButton="1"/>
    <filterColumn colId="6402" hiddenButton="1"/>
    <filterColumn colId="6403" hiddenButton="1"/>
    <filterColumn colId="6404" hiddenButton="1"/>
    <filterColumn colId="6405" hiddenButton="1"/>
    <filterColumn colId="6406" hiddenButton="1"/>
    <filterColumn colId="6407" hiddenButton="1"/>
    <filterColumn colId="6408" hiddenButton="1"/>
    <filterColumn colId="6409" hiddenButton="1"/>
    <filterColumn colId="6410" hiddenButton="1"/>
    <filterColumn colId="6411" hiddenButton="1"/>
    <filterColumn colId="6412" hiddenButton="1"/>
    <filterColumn colId="6413" hiddenButton="1"/>
    <filterColumn colId="6414" hiddenButton="1"/>
    <filterColumn colId="6415" hiddenButton="1"/>
    <filterColumn colId="6416" hiddenButton="1"/>
    <filterColumn colId="6417" hiddenButton="1"/>
    <filterColumn colId="6418" hiddenButton="1"/>
    <filterColumn colId="6419" hiddenButton="1"/>
    <filterColumn colId="6420" hiddenButton="1"/>
    <filterColumn colId="6421" hiddenButton="1"/>
    <filterColumn colId="6422" hiddenButton="1"/>
    <filterColumn colId="6423" hiddenButton="1"/>
    <filterColumn colId="6424" hiddenButton="1"/>
    <filterColumn colId="6425" hiddenButton="1"/>
    <filterColumn colId="6426" hiddenButton="1"/>
    <filterColumn colId="6427" hiddenButton="1"/>
    <filterColumn colId="6428" hiddenButton="1"/>
    <filterColumn colId="6429" hiddenButton="1"/>
    <filterColumn colId="6430" hiddenButton="1"/>
    <filterColumn colId="6431" hiddenButton="1"/>
    <filterColumn colId="6432" hiddenButton="1"/>
    <filterColumn colId="6433" hiddenButton="1"/>
    <filterColumn colId="6434" hiddenButton="1"/>
    <filterColumn colId="6435" hiddenButton="1"/>
    <filterColumn colId="6436" hiddenButton="1"/>
    <filterColumn colId="6437" hiddenButton="1"/>
    <filterColumn colId="6438" hiddenButton="1"/>
    <filterColumn colId="6439" hiddenButton="1"/>
    <filterColumn colId="6440" hiddenButton="1"/>
    <filterColumn colId="6441" hiddenButton="1"/>
    <filterColumn colId="6442" hiddenButton="1"/>
    <filterColumn colId="6443" hiddenButton="1"/>
    <filterColumn colId="6444" hiddenButton="1"/>
    <filterColumn colId="6445" hiddenButton="1"/>
    <filterColumn colId="6446" hiddenButton="1"/>
    <filterColumn colId="6447" hiddenButton="1"/>
    <filterColumn colId="6448" hiddenButton="1"/>
    <filterColumn colId="6449" hiddenButton="1"/>
    <filterColumn colId="6450" hiddenButton="1"/>
    <filterColumn colId="6451" hiddenButton="1"/>
    <filterColumn colId="6452" hiddenButton="1"/>
    <filterColumn colId="6453" hiddenButton="1"/>
    <filterColumn colId="6454" hiddenButton="1"/>
    <filterColumn colId="6455" hiddenButton="1"/>
    <filterColumn colId="6456" hiddenButton="1"/>
    <filterColumn colId="6457" hiddenButton="1"/>
    <filterColumn colId="6458" hiddenButton="1"/>
    <filterColumn colId="6459" hiddenButton="1"/>
    <filterColumn colId="6460" hiddenButton="1"/>
    <filterColumn colId="6461" hiddenButton="1"/>
    <filterColumn colId="6462" hiddenButton="1"/>
    <filterColumn colId="6463" hiddenButton="1"/>
    <filterColumn colId="6464" hiddenButton="1"/>
    <filterColumn colId="6465" hiddenButton="1"/>
    <filterColumn colId="6466" hiddenButton="1"/>
    <filterColumn colId="6467" hiddenButton="1"/>
    <filterColumn colId="6468" hiddenButton="1"/>
    <filterColumn colId="6469" hiddenButton="1"/>
    <filterColumn colId="6470" hiddenButton="1"/>
    <filterColumn colId="6471" hiddenButton="1"/>
    <filterColumn colId="6472" hiddenButton="1"/>
    <filterColumn colId="6473" hiddenButton="1"/>
    <filterColumn colId="6474" hiddenButton="1"/>
    <filterColumn colId="6475" hiddenButton="1"/>
    <filterColumn colId="6476" hiddenButton="1"/>
    <filterColumn colId="6477" hiddenButton="1"/>
    <filterColumn colId="6478" hiddenButton="1"/>
    <filterColumn colId="6479" hiddenButton="1"/>
    <filterColumn colId="6480" hiddenButton="1"/>
    <filterColumn colId="6481" hiddenButton="1"/>
    <filterColumn colId="6482" hiddenButton="1"/>
    <filterColumn colId="6483" hiddenButton="1"/>
    <filterColumn colId="6484" hiddenButton="1"/>
    <filterColumn colId="6485" hiddenButton="1"/>
    <filterColumn colId="6486" hiddenButton="1"/>
    <filterColumn colId="6487" hiddenButton="1"/>
    <filterColumn colId="6488" hiddenButton="1"/>
    <filterColumn colId="6489" hiddenButton="1"/>
    <filterColumn colId="6490" hiddenButton="1"/>
    <filterColumn colId="6491" hiddenButton="1"/>
    <filterColumn colId="6492" hiddenButton="1"/>
    <filterColumn colId="6493" hiddenButton="1"/>
    <filterColumn colId="6494" hiddenButton="1"/>
    <filterColumn colId="6495" hiddenButton="1"/>
    <filterColumn colId="6496" hiddenButton="1"/>
    <filterColumn colId="6497" hiddenButton="1"/>
    <filterColumn colId="6498" hiddenButton="1"/>
    <filterColumn colId="6499" hiddenButton="1"/>
    <filterColumn colId="6500" hiddenButton="1"/>
    <filterColumn colId="6501" hiddenButton="1"/>
    <filterColumn colId="6502" hiddenButton="1"/>
    <filterColumn colId="6503" hiddenButton="1"/>
    <filterColumn colId="6504" hiddenButton="1"/>
    <filterColumn colId="6505" hiddenButton="1"/>
    <filterColumn colId="6506" hiddenButton="1"/>
    <filterColumn colId="6507" hiddenButton="1"/>
    <filterColumn colId="6508" hiddenButton="1"/>
    <filterColumn colId="6509" hiddenButton="1"/>
    <filterColumn colId="6510" hiddenButton="1"/>
    <filterColumn colId="6511" hiddenButton="1"/>
    <filterColumn colId="6512" hiddenButton="1"/>
    <filterColumn colId="6513" hiddenButton="1"/>
    <filterColumn colId="6514" hiddenButton="1"/>
    <filterColumn colId="6515" hiddenButton="1"/>
    <filterColumn colId="6516" hiddenButton="1"/>
    <filterColumn colId="6517" hiddenButton="1"/>
    <filterColumn colId="6518" hiddenButton="1"/>
    <filterColumn colId="6519" hiddenButton="1"/>
    <filterColumn colId="6520" hiddenButton="1"/>
    <filterColumn colId="6521" hiddenButton="1"/>
    <filterColumn colId="6522" hiddenButton="1"/>
    <filterColumn colId="6523" hiddenButton="1"/>
    <filterColumn colId="6524" hiddenButton="1"/>
    <filterColumn colId="6525" hiddenButton="1"/>
    <filterColumn colId="6526" hiddenButton="1"/>
    <filterColumn colId="6527" hiddenButton="1"/>
    <filterColumn colId="6528" hiddenButton="1"/>
    <filterColumn colId="6529" hiddenButton="1"/>
    <filterColumn colId="6530" hiddenButton="1"/>
    <filterColumn colId="6531" hiddenButton="1"/>
    <filterColumn colId="6532" hiddenButton="1"/>
    <filterColumn colId="6533" hiddenButton="1"/>
    <filterColumn colId="6534" hiddenButton="1"/>
    <filterColumn colId="6535" hiddenButton="1"/>
    <filterColumn colId="6536" hiddenButton="1"/>
    <filterColumn colId="6537" hiddenButton="1"/>
    <filterColumn colId="6538" hiddenButton="1"/>
    <filterColumn colId="6539" hiddenButton="1"/>
    <filterColumn colId="6540" hiddenButton="1"/>
    <filterColumn colId="6541" hiddenButton="1"/>
    <filterColumn colId="6542" hiddenButton="1"/>
    <filterColumn colId="6543" hiddenButton="1"/>
    <filterColumn colId="6544" hiddenButton="1"/>
    <filterColumn colId="6545" hiddenButton="1"/>
    <filterColumn colId="6546" hiddenButton="1"/>
    <filterColumn colId="6547" hiddenButton="1"/>
    <filterColumn colId="6548" hiddenButton="1"/>
    <filterColumn colId="6549" hiddenButton="1"/>
    <filterColumn colId="6550" hiddenButton="1"/>
    <filterColumn colId="6551" hiddenButton="1"/>
    <filterColumn colId="6552" hiddenButton="1"/>
    <filterColumn colId="6553" hiddenButton="1"/>
    <filterColumn colId="6554" hiddenButton="1"/>
    <filterColumn colId="6555" hiddenButton="1"/>
    <filterColumn colId="6556" hiddenButton="1"/>
    <filterColumn colId="6557" hiddenButton="1"/>
    <filterColumn colId="6558" hiddenButton="1"/>
    <filterColumn colId="6559" hiddenButton="1"/>
    <filterColumn colId="6560" hiddenButton="1"/>
    <filterColumn colId="6561" hiddenButton="1"/>
    <filterColumn colId="6562" hiddenButton="1"/>
    <filterColumn colId="6563" hiddenButton="1"/>
    <filterColumn colId="6564" hiddenButton="1"/>
    <filterColumn colId="6565" hiddenButton="1"/>
    <filterColumn colId="6566" hiddenButton="1"/>
    <filterColumn colId="6567" hiddenButton="1"/>
    <filterColumn colId="6568" hiddenButton="1"/>
    <filterColumn colId="6569" hiddenButton="1"/>
    <filterColumn colId="6570" hiddenButton="1"/>
    <filterColumn colId="6571" hiddenButton="1"/>
    <filterColumn colId="6572" hiddenButton="1"/>
    <filterColumn colId="6573" hiddenButton="1"/>
    <filterColumn colId="6574" hiddenButton="1"/>
    <filterColumn colId="6575" hiddenButton="1"/>
    <filterColumn colId="6576" hiddenButton="1"/>
    <filterColumn colId="6577" hiddenButton="1"/>
    <filterColumn colId="6578" hiddenButton="1"/>
    <filterColumn colId="6579" hiddenButton="1"/>
    <filterColumn colId="6580" hiddenButton="1"/>
    <filterColumn colId="6581" hiddenButton="1"/>
    <filterColumn colId="6582" hiddenButton="1"/>
    <filterColumn colId="6583" hiddenButton="1"/>
    <filterColumn colId="6584" hiddenButton="1"/>
    <filterColumn colId="6585" hiddenButton="1"/>
    <filterColumn colId="6586" hiddenButton="1"/>
    <filterColumn colId="6587" hiddenButton="1"/>
    <filterColumn colId="6588" hiddenButton="1"/>
    <filterColumn colId="6589" hiddenButton="1"/>
    <filterColumn colId="6590" hiddenButton="1"/>
    <filterColumn colId="6591" hiddenButton="1"/>
    <filterColumn colId="6592" hiddenButton="1"/>
    <filterColumn colId="6593" hiddenButton="1"/>
    <filterColumn colId="6594" hiddenButton="1"/>
    <filterColumn colId="6595" hiddenButton="1"/>
    <filterColumn colId="6596" hiddenButton="1"/>
    <filterColumn colId="6597" hiddenButton="1"/>
    <filterColumn colId="6598" hiddenButton="1"/>
    <filterColumn colId="6599" hiddenButton="1"/>
    <filterColumn colId="6600" hiddenButton="1"/>
    <filterColumn colId="6601" hiddenButton="1"/>
    <filterColumn colId="6602" hiddenButton="1"/>
    <filterColumn colId="6603" hiddenButton="1"/>
    <filterColumn colId="6604" hiddenButton="1"/>
    <filterColumn colId="6605" hiddenButton="1"/>
    <filterColumn colId="6606" hiddenButton="1"/>
    <filterColumn colId="6607" hiddenButton="1"/>
    <filterColumn colId="6608" hiddenButton="1"/>
    <filterColumn colId="6609" hiddenButton="1"/>
    <filterColumn colId="6610" hiddenButton="1"/>
    <filterColumn colId="6611" hiddenButton="1"/>
    <filterColumn colId="6612" hiddenButton="1"/>
    <filterColumn colId="6613" hiddenButton="1"/>
    <filterColumn colId="6614" hiddenButton="1"/>
    <filterColumn colId="6615" hiddenButton="1"/>
    <filterColumn colId="6616" hiddenButton="1"/>
    <filterColumn colId="6617" hiddenButton="1"/>
    <filterColumn colId="6618" hiddenButton="1"/>
    <filterColumn colId="6619" hiddenButton="1"/>
    <filterColumn colId="6620" hiddenButton="1"/>
    <filterColumn colId="6621" hiddenButton="1"/>
    <filterColumn colId="6622" hiddenButton="1"/>
    <filterColumn colId="6623" hiddenButton="1"/>
    <filterColumn colId="6624" hiddenButton="1"/>
    <filterColumn colId="6625" hiddenButton="1"/>
    <filterColumn colId="6626" hiddenButton="1"/>
    <filterColumn colId="6627" hiddenButton="1"/>
    <filterColumn colId="6628" hiddenButton="1"/>
    <filterColumn colId="6629" hiddenButton="1"/>
    <filterColumn colId="6630" hiddenButton="1"/>
    <filterColumn colId="6631" hiddenButton="1"/>
    <filterColumn colId="6632" hiddenButton="1"/>
    <filterColumn colId="6633" hiddenButton="1"/>
    <filterColumn colId="6634" hiddenButton="1"/>
    <filterColumn colId="6635" hiddenButton="1"/>
    <filterColumn colId="6636" hiddenButton="1"/>
    <filterColumn colId="6637" hiddenButton="1"/>
    <filterColumn colId="6638" hiddenButton="1"/>
    <filterColumn colId="6639" hiddenButton="1"/>
    <filterColumn colId="6640" hiddenButton="1"/>
    <filterColumn colId="6641" hiddenButton="1"/>
    <filterColumn colId="6642" hiddenButton="1"/>
    <filterColumn colId="6643" hiddenButton="1"/>
    <filterColumn colId="6644" hiddenButton="1"/>
    <filterColumn colId="6645" hiddenButton="1"/>
    <filterColumn colId="6646" hiddenButton="1"/>
    <filterColumn colId="6647" hiddenButton="1"/>
    <filterColumn colId="6648" hiddenButton="1"/>
    <filterColumn colId="6649" hiddenButton="1"/>
    <filterColumn colId="6650" hiddenButton="1"/>
    <filterColumn colId="6651" hiddenButton="1"/>
    <filterColumn colId="6652" hiddenButton="1"/>
    <filterColumn colId="6653" hiddenButton="1"/>
    <filterColumn colId="6654" hiddenButton="1"/>
    <filterColumn colId="6655" hiddenButton="1"/>
    <filterColumn colId="6656" hiddenButton="1"/>
    <filterColumn colId="6657" hiddenButton="1"/>
    <filterColumn colId="6658" hiddenButton="1"/>
    <filterColumn colId="6659" hiddenButton="1"/>
    <filterColumn colId="6660" hiddenButton="1"/>
    <filterColumn colId="6661" hiddenButton="1"/>
    <filterColumn colId="6662" hiddenButton="1"/>
    <filterColumn colId="6663" hiddenButton="1"/>
    <filterColumn colId="6664" hiddenButton="1"/>
    <filterColumn colId="6665" hiddenButton="1"/>
    <filterColumn colId="6666" hiddenButton="1"/>
    <filterColumn colId="6667" hiddenButton="1"/>
    <filterColumn colId="6668" hiddenButton="1"/>
    <filterColumn colId="6669" hiddenButton="1"/>
    <filterColumn colId="6670" hiddenButton="1"/>
    <filterColumn colId="6671" hiddenButton="1"/>
    <filterColumn colId="6672" hiddenButton="1"/>
    <filterColumn colId="6673" hiddenButton="1"/>
    <filterColumn colId="6674" hiddenButton="1"/>
    <filterColumn colId="6675" hiddenButton="1"/>
    <filterColumn colId="6676" hiddenButton="1"/>
    <filterColumn colId="6677" hiddenButton="1"/>
    <filterColumn colId="6678" hiddenButton="1"/>
    <filterColumn colId="6679" hiddenButton="1"/>
    <filterColumn colId="6680" hiddenButton="1"/>
    <filterColumn colId="6681" hiddenButton="1"/>
    <filterColumn colId="6682" hiddenButton="1"/>
    <filterColumn colId="6683" hiddenButton="1"/>
    <filterColumn colId="6684" hiddenButton="1"/>
    <filterColumn colId="6685" hiddenButton="1"/>
    <filterColumn colId="6686" hiddenButton="1"/>
    <filterColumn colId="6687" hiddenButton="1"/>
    <filterColumn colId="6688" hiddenButton="1"/>
    <filterColumn colId="6689" hiddenButton="1"/>
    <filterColumn colId="6690" hiddenButton="1"/>
    <filterColumn colId="6691" hiddenButton="1"/>
    <filterColumn colId="6692" hiddenButton="1"/>
    <filterColumn colId="6693" hiddenButton="1"/>
    <filterColumn colId="6694" hiddenButton="1"/>
    <filterColumn colId="6695" hiddenButton="1"/>
    <filterColumn colId="6696" hiddenButton="1"/>
    <filterColumn colId="6697" hiddenButton="1"/>
    <filterColumn colId="6698" hiddenButton="1"/>
    <filterColumn colId="6699" hiddenButton="1"/>
    <filterColumn colId="6700" hiddenButton="1"/>
    <filterColumn colId="6701" hiddenButton="1"/>
    <filterColumn colId="6702" hiddenButton="1"/>
    <filterColumn colId="6703" hiddenButton="1"/>
    <filterColumn colId="6704" hiddenButton="1"/>
    <filterColumn colId="6705" hiddenButton="1"/>
    <filterColumn colId="6706" hiddenButton="1"/>
    <filterColumn colId="6707" hiddenButton="1"/>
    <filterColumn colId="6708" hiddenButton="1"/>
    <filterColumn colId="6709" hiddenButton="1"/>
    <filterColumn colId="6710" hiddenButton="1"/>
    <filterColumn colId="6711" hiddenButton="1"/>
    <filterColumn colId="6712" hiddenButton="1"/>
    <filterColumn colId="6713" hiddenButton="1"/>
    <filterColumn colId="6714" hiddenButton="1"/>
    <filterColumn colId="6715" hiddenButton="1"/>
    <filterColumn colId="6716" hiddenButton="1"/>
    <filterColumn colId="6717" hiddenButton="1"/>
    <filterColumn colId="6718" hiddenButton="1"/>
    <filterColumn colId="6719" hiddenButton="1"/>
    <filterColumn colId="6720" hiddenButton="1"/>
    <filterColumn colId="6721" hiddenButton="1"/>
    <filterColumn colId="6722" hiddenButton="1"/>
    <filterColumn colId="6723" hiddenButton="1"/>
    <filterColumn colId="6724" hiddenButton="1"/>
    <filterColumn colId="6725" hiddenButton="1"/>
    <filterColumn colId="6726" hiddenButton="1"/>
    <filterColumn colId="6727" hiddenButton="1"/>
    <filterColumn colId="6728" hiddenButton="1"/>
    <filterColumn colId="6729" hiddenButton="1"/>
    <filterColumn colId="6730" hiddenButton="1"/>
    <filterColumn colId="6731" hiddenButton="1"/>
    <filterColumn colId="6732" hiddenButton="1"/>
    <filterColumn colId="6733" hiddenButton="1"/>
    <filterColumn colId="6734" hiddenButton="1"/>
    <filterColumn colId="6735" hiddenButton="1"/>
    <filterColumn colId="6736" hiddenButton="1"/>
    <filterColumn colId="6737" hiddenButton="1"/>
    <filterColumn colId="6738" hiddenButton="1"/>
    <filterColumn colId="6739" hiddenButton="1"/>
    <filterColumn colId="6740" hiddenButton="1"/>
    <filterColumn colId="6741" hiddenButton="1"/>
    <filterColumn colId="6742" hiddenButton="1"/>
    <filterColumn colId="6743" hiddenButton="1"/>
    <filterColumn colId="6744" hiddenButton="1"/>
    <filterColumn colId="6745" hiddenButton="1"/>
    <filterColumn colId="6746" hiddenButton="1"/>
    <filterColumn colId="6747" hiddenButton="1"/>
    <filterColumn colId="6748" hiddenButton="1"/>
    <filterColumn colId="6749" hiddenButton="1"/>
    <filterColumn colId="6750" hiddenButton="1"/>
    <filterColumn colId="6751" hiddenButton="1"/>
    <filterColumn colId="6752" hiddenButton="1"/>
    <filterColumn colId="6753" hiddenButton="1"/>
    <filterColumn colId="6754" hiddenButton="1"/>
    <filterColumn colId="6755" hiddenButton="1"/>
    <filterColumn colId="6756" hiddenButton="1"/>
    <filterColumn colId="6757" hiddenButton="1"/>
    <filterColumn colId="6758" hiddenButton="1"/>
    <filterColumn colId="6759" hiddenButton="1"/>
    <filterColumn colId="6760" hiddenButton="1"/>
    <filterColumn colId="6761" hiddenButton="1"/>
    <filterColumn colId="6762" hiddenButton="1"/>
    <filterColumn colId="6763" hiddenButton="1"/>
    <filterColumn colId="6764" hiddenButton="1"/>
    <filterColumn colId="6765" hiddenButton="1"/>
    <filterColumn colId="6766" hiddenButton="1"/>
    <filterColumn colId="6767" hiddenButton="1"/>
    <filterColumn colId="6768" hiddenButton="1"/>
    <filterColumn colId="6769" hiddenButton="1"/>
    <filterColumn colId="6770" hiddenButton="1"/>
    <filterColumn colId="6771" hiddenButton="1"/>
    <filterColumn colId="6772" hiddenButton="1"/>
    <filterColumn colId="6773" hiddenButton="1"/>
    <filterColumn colId="6774" hiddenButton="1"/>
    <filterColumn colId="6775" hiddenButton="1"/>
    <filterColumn colId="6776" hiddenButton="1"/>
    <filterColumn colId="6777" hiddenButton="1"/>
    <filterColumn colId="6778" hiddenButton="1"/>
    <filterColumn colId="6779" hiddenButton="1"/>
    <filterColumn colId="6780" hiddenButton="1"/>
    <filterColumn colId="6781" hiddenButton="1"/>
    <filterColumn colId="6782" hiddenButton="1"/>
    <filterColumn colId="6783" hiddenButton="1"/>
    <filterColumn colId="6784" hiddenButton="1"/>
    <filterColumn colId="6785" hiddenButton="1"/>
    <filterColumn colId="6786" hiddenButton="1"/>
    <filterColumn colId="6787" hiddenButton="1"/>
    <filterColumn colId="6788" hiddenButton="1"/>
    <filterColumn colId="6789" hiddenButton="1"/>
    <filterColumn colId="6790" hiddenButton="1"/>
    <filterColumn colId="6791" hiddenButton="1"/>
    <filterColumn colId="6792" hiddenButton="1"/>
    <filterColumn colId="6793" hiddenButton="1"/>
    <filterColumn colId="6794" hiddenButton="1"/>
    <filterColumn colId="6795" hiddenButton="1"/>
    <filterColumn colId="6796" hiddenButton="1"/>
    <filterColumn colId="6797" hiddenButton="1"/>
    <filterColumn colId="6798" hiddenButton="1"/>
    <filterColumn colId="6799" hiddenButton="1"/>
    <filterColumn colId="6800" hiddenButton="1"/>
    <filterColumn colId="6801" hiddenButton="1"/>
    <filterColumn colId="6802" hiddenButton="1"/>
    <filterColumn colId="6803" hiddenButton="1"/>
    <filterColumn colId="6804" hiddenButton="1"/>
    <filterColumn colId="6805" hiddenButton="1"/>
    <filterColumn colId="6806" hiddenButton="1"/>
    <filterColumn colId="6807" hiddenButton="1"/>
    <filterColumn colId="6808" hiddenButton="1"/>
    <filterColumn colId="6809" hiddenButton="1"/>
    <filterColumn colId="6810" hiddenButton="1"/>
    <filterColumn colId="6811" hiddenButton="1"/>
    <filterColumn colId="6812" hiddenButton="1"/>
    <filterColumn colId="6813" hiddenButton="1"/>
    <filterColumn colId="6814" hiddenButton="1"/>
    <filterColumn colId="6815" hiddenButton="1"/>
    <filterColumn colId="6816" hiddenButton="1"/>
    <filterColumn colId="6817" hiddenButton="1"/>
    <filterColumn colId="6818" hiddenButton="1"/>
    <filterColumn colId="6819" hiddenButton="1"/>
    <filterColumn colId="6820" hiddenButton="1"/>
    <filterColumn colId="6821" hiddenButton="1"/>
    <filterColumn colId="6822" hiddenButton="1"/>
    <filterColumn colId="6823" hiddenButton="1"/>
    <filterColumn colId="6824" hiddenButton="1"/>
    <filterColumn colId="6825" hiddenButton="1"/>
    <filterColumn colId="6826" hiddenButton="1"/>
    <filterColumn colId="6827" hiddenButton="1"/>
    <filterColumn colId="6828" hiddenButton="1"/>
    <filterColumn colId="6829" hiddenButton="1"/>
    <filterColumn colId="6830" hiddenButton="1"/>
    <filterColumn colId="6831" hiddenButton="1"/>
    <filterColumn colId="6832" hiddenButton="1"/>
    <filterColumn colId="6833" hiddenButton="1"/>
    <filterColumn colId="6834" hiddenButton="1"/>
    <filterColumn colId="6835" hiddenButton="1"/>
    <filterColumn colId="6836" hiddenButton="1"/>
    <filterColumn colId="6837" hiddenButton="1"/>
    <filterColumn colId="6838" hiddenButton="1"/>
    <filterColumn colId="6839" hiddenButton="1"/>
    <filterColumn colId="6840" hiddenButton="1"/>
    <filterColumn colId="6841" hiddenButton="1"/>
    <filterColumn colId="6842" hiddenButton="1"/>
    <filterColumn colId="6843" hiddenButton="1"/>
    <filterColumn colId="6844" hiddenButton="1"/>
    <filterColumn colId="6845" hiddenButton="1"/>
    <filterColumn colId="6846" hiddenButton="1"/>
    <filterColumn colId="6847" hiddenButton="1"/>
    <filterColumn colId="6848" hiddenButton="1"/>
    <filterColumn colId="6849" hiddenButton="1"/>
    <filterColumn colId="6850" hiddenButton="1"/>
    <filterColumn colId="6851" hiddenButton="1"/>
    <filterColumn colId="6852" hiddenButton="1"/>
    <filterColumn colId="6853" hiddenButton="1"/>
    <filterColumn colId="6854" hiddenButton="1"/>
    <filterColumn colId="6855" hiddenButton="1"/>
    <filterColumn colId="6856" hiddenButton="1"/>
    <filterColumn colId="6857" hiddenButton="1"/>
    <filterColumn colId="6858" hiddenButton="1"/>
    <filterColumn colId="6859" hiddenButton="1"/>
    <filterColumn colId="6860" hiddenButton="1"/>
    <filterColumn colId="6861" hiddenButton="1"/>
    <filterColumn colId="6862" hiddenButton="1"/>
    <filterColumn colId="6863" hiddenButton="1"/>
    <filterColumn colId="6864" hiddenButton="1"/>
    <filterColumn colId="6865" hiddenButton="1"/>
    <filterColumn colId="6866" hiddenButton="1"/>
    <filterColumn colId="6867" hiddenButton="1"/>
    <filterColumn colId="6868" hiddenButton="1"/>
    <filterColumn colId="6869" hiddenButton="1"/>
    <filterColumn colId="6870" hiddenButton="1"/>
    <filterColumn colId="6871" hiddenButton="1"/>
    <filterColumn colId="6872" hiddenButton="1"/>
    <filterColumn colId="6873" hiddenButton="1"/>
    <filterColumn colId="6874" hiddenButton="1"/>
    <filterColumn colId="6875" hiddenButton="1"/>
    <filterColumn colId="6876" hiddenButton="1"/>
    <filterColumn colId="6877" hiddenButton="1"/>
    <filterColumn colId="6878" hiddenButton="1"/>
    <filterColumn colId="6879" hiddenButton="1"/>
    <filterColumn colId="6880" hiddenButton="1"/>
    <filterColumn colId="6881" hiddenButton="1"/>
    <filterColumn colId="6882" hiddenButton="1"/>
    <filterColumn colId="6883" hiddenButton="1"/>
    <filterColumn colId="6884" hiddenButton="1"/>
    <filterColumn colId="6885" hiddenButton="1"/>
    <filterColumn colId="6886" hiddenButton="1"/>
    <filterColumn colId="6887" hiddenButton="1"/>
    <filterColumn colId="6888" hiddenButton="1"/>
    <filterColumn colId="6889" hiddenButton="1"/>
    <filterColumn colId="6890" hiddenButton="1"/>
    <filterColumn colId="6891" hiddenButton="1"/>
    <filterColumn colId="6892" hiddenButton="1"/>
    <filterColumn colId="6893" hiddenButton="1"/>
    <filterColumn colId="6894" hiddenButton="1"/>
    <filterColumn colId="6895" hiddenButton="1"/>
    <filterColumn colId="6896" hiddenButton="1"/>
    <filterColumn colId="6897" hiddenButton="1"/>
    <filterColumn colId="6898" hiddenButton="1"/>
    <filterColumn colId="6899" hiddenButton="1"/>
    <filterColumn colId="6900" hiddenButton="1"/>
    <filterColumn colId="6901" hiddenButton="1"/>
    <filterColumn colId="6902" hiddenButton="1"/>
    <filterColumn colId="6903" hiddenButton="1"/>
    <filterColumn colId="6904" hiddenButton="1"/>
    <filterColumn colId="6905" hiddenButton="1"/>
    <filterColumn colId="6906" hiddenButton="1"/>
    <filterColumn colId="6907" hiddenButton="1"/>
    <filterColumn colId="6908" hiddenButton="1"/>
    <filterColumn colId="6909" hiddenButton="1"/>
    <filterColumn colId="6910" hiddenButton="1"/>
    <filterColumn colId="6911" hiddenButton="1"/>
    <filterColumn colId="6912" hiddenButton="1"/>
    <filterColumn colId="6913" hiddenButton="1"/>
    <filterColumn colId="6914" hiddenButton="1"/>
    <filterColumn colId="6915" hiddenButton="1"/>
    <filterColumn colId="6916" hiddenButton="1"/>
    <filterColumn colId="6917" hiddenButton="1"/>
    <filterColumn colId="6918" hiddenButton="1"/>
    <filterColumn colId="6919" hiddenButton="1"/>
    <filterColumn colId="6920" hiddenButton="1"/>
    <filterColumn colId="6921" hiddenButton="1"/>
    <filterColumn colId="6922" hiddenButton="1"/>
    <filterColumn colId="6923" hiddenButton="1"/>
    <filterColumn colId="6924" hiddenButton="1"/>
    <filterColumn colId="6925" hiddenButton="1"/>
    <filterColumn colId="6926" hiddenButton="1"/>
    <filterColumn colId="6927" hiddenButton="1"/>
    <filterColumn colId="6928" hiddenButton="1"/>
    <filterColumn colId="6929" hiddenButton="1"/>
    <filterColumn colId="6930" hiddenButton="1"/>
    <filterColumn colId="6931" hiddenButton="1"/>
    <filterColumn colId="6932" hiddenButton="1"/>
    <filterColumn colId="6933" hiddenButton="1"/>
    <filterColumn colId="6934" hiddenButton="1"/>
    <filterColumn colId="6935" hiddenButton="1"/>
    <filterColumn colId="6936" hiddenButton="1"/>
    <filterColumn colId="6937" hiddenButton="1"/>
    <filterColumn colId="6938" hiddenButton="1"/>
    <filterColumn colId="6939" hiddenButton="1"/>
    <filterColumn colId="6940" hiddenButton="1"/>
    <filterColumn colId="6941" hiddenButton="1"/>
    <filterColumn colId="6942" hiddenButton="1"/>
    <filterColumn colId="6943" hiddenButton="1"/>
    <filterColumn colId="6944" hiddenButton="1"/>
    <filterColumn colId="6945" hiddenButton="1"/>
    <filterColumn colId="6946" hiddenButton="1"/>
    <filterColumn colId="6947" hiddenButton="1"/>
    <filterColumn colId="6948" hiddenButton="1"/>
    <filterColumn colId="6949" hiddenButton="1"/>
    <filterColumn colId="6950" hiddenButton="1"/>
    <filterColumn colId="6951" hiddenButton="1"/>
    <filterColumn colId="6952" hiddenButton="1"/>
    <filterColumn colId="6953" hiddenButton="1"/>
    <filterColumn colId="6954" hiddenButton="1"/>
    <filterColumn colId="6955" hiddenButton="1"/>
    <filterColumn colId="6956" hiddenButton="1"/>
    <filterColumn colId="6957" hiddenButton="1"/>
    <filterColumn colId="6958" hiddenButton="1"/>
    <filterColumn colId="6959" hiddenButton="1"/>
    <filterColumn colId="6960" hiddenButton="1"/>
    <filterColumn colId="6961" hiddenButton="1"/>
    <filterColumn colId="6962" hiddenButton="1"/>
    <filterColumn colId="6963" hiddenButton="1"/>
    <filterColumn colId="6964" hiddenButton="1"/>
    <filterColumn colId="6965" hiddenButton="1"/>
    <filterColumn colId="6966" hiddenButton="1"/>
    <filterColumn colId="6967" hiddenButton="1"/>
    <filterColumn colId="6968" hiddenButton="1"/>
    <filterColumn colId="6969" hiddenButton="1"/>
    <filterColumn colId="6970" hiddenButton="1"/>
    <filterColumn colId="6971" hiddenButton="1"/>
    <filterColumn colId="6972" hiddenButton="1"/>
    <filterColumn colId="6973" hiddenButton="1"/>
    <filterColumn colId="6974" hiddenButton="1"/>
    <filterColumn colId="6975" hiddenButton="1"/>
    <filterColumn colId="6976" hiddenButton="1"/>
    <filterColumn colId="6977" hiddenButton="1"/>
    <filterColumn colId="6978" hiddenButton="1"/>
    <filterColumn colId="6979" hiddenButton="1"/>
    <filterColumn colId="6980" hiddenButton="1"/>
    <filterColumn colId="6981" hiddenButton="1"/>
    <filterColumn colId="6982" hiddenButton="1"/>
    <filterColumn colId="6983" hiddenButton="1"/>
    <filterColumn colId="6984" hiddenButton="1"/>
    <filterColumn colId="6985" hiddenButton="1"/>
    <filterColumn colId="6986" hiddenButton="1"/>
    <filterColumn colId="6987" hiddenButton="1"/>
    <filterColumn colId="6988" hiddenButton="1"/>
    <filterColumn colId="6989" hiddenButton="1"/>
    <filterColumn colId="6990" hiddenButton="1"/>
    <filterColumn colId="6991" hiddenButton="1"/>
    <filterColumn colId="6992" hiddenButton="1"/>
    <filterColumn colId="6993" hiddenButton="1"/>
    <filterColumn colId="6994" hiddenButton="1"/>
    <filterColumn colId="6995" hiddenButton="1"/>
    <filterColumn colId="6996" hiddenButton="1"/>
    <filterColumn colId="6997" hiddenButton="1"/>
    <filterColumn colId="6998" hiddenButton="1"/>
    <filterColumn colId="6999" hiddenButton="1"/>
    <filterColumn colId="7000" hiddenButton="1"/>
    <filterColumn colId="7001" hiddenButton="1"/>
    <filterColumn colId="7002" hiddenButton="1"/>
    <filterColumn colId="7003" hiddenButton="1"/>
    <filterColumn colId="7004" hiddenButton="1"/>
    <filterColumn colId="7005" hiddenButton="1"/>
    <filterColumn colId="7006" hiddenButton="1"/>
    <filterColumn colId="7007" hiddenButton="1"/>
    <filterColumn colId="7008" hiddenButton="1"/>
    <filterColumn colId="7009" hiddenButton="1"/>
    <filterColumn colId="7010" hiddenButton="1"/>
    <filterColumn colId="7011" hiddenButton="1"/>
    <filterColumn colId="7012" hiddenButton="1"/>
    <filterColumn colId="7013" hiddenButton="1"/>
    <filterColumn colId="7014" hiddenButton="1"/>
    <filterColumn colId="7015" hiddenButton="1"/>
    <filterColumn colId="7016" hiddenButton="1"/>
    <filterColumn colId="7017" hiddenButton="1"/>
    <filterColumn colId="7018" hiddenButton="1"/>
    <filterColumn colId="7019" hiddenButton="1"/>
    <filterColumn colId="7020" hiddenButton="1"/>
    <filterColumn colId="7021" hiddenButton="1"/>
    <filterColumn colId="7022" hiddenButton="1"/>
    <filterColumn colId="7023" hiddenButton="1"/>
    <filterColumn colId="7024" hiddenButton="1"/>
    <filterColumn colId="7025" hiddenButton="1"/>
    <filterColumn colId="7026" hiddenButton="1"/>
    <filterColumn colId="7027" hiddenButton="1"/>
    <filterColumn colId="7028" hiddenButton="1"/>
    <filterColumn colId="7029" hiddenButton="1"/>
    <filterColumn colId="7030" hiddenButton="1"/>
    <filterColumn colId="7031" hiddenButton="1"/>
    <filterColumn colId="7032" hiddenButton="1"/>
    <filterColumn colId="7033" hiddenButton="1"/>
    <filterColumn colId="7034" hiddenButton="1"/>
    <filterColumn colId="7035" hiddenButton="1"/>
    <filterColumn colId="7036" hiddenButton="1"/>
    <filterColumn colId="7037" hiddenButton="1"/>
    <filterColumn colId="7038" hiddenButton="1"/>
    <filterColumn colId="7039" hiddenButton="1"/>
    <filterColumn colId="7040" hiddenButton="1"/>
    <filterColumn colId="7041" hiddenButton="1"/>
    <filterColumn colId="7042" hiddenButton="1"/>
    <filterColumn colId="7043" hiddenButton="1"/>
    <filterColumn colId="7044" hiddenButton="1"/>
    <filterColumn colId="7045" hiddenButton="1"/>
    <filterColumn colId="7046" hiddenButton="1"/>
    <filterColumn colId="7047" hiddenButton="1"/>
    <filterColumn colId="7048" hiddenButton="1"/>
    <filterColumn colId="7049" hiddenButton="1"/>
    <filterColumn colId="7050" hiddenButton="1"/>
    <filterColumn colId="7051" hiddenButton="1"/>
    <filterColumn colId="7052" hiddenButton="1"/>
    <filterColumn colId="7053" hiddenButton="1"/>
    <filterColumn colId="7054" hiddenButton="1"/>
    <filterColumn colId="7055" hiddenButton="1"/>
    <filterColumn colId="7056" hiddenButton="1"/>
    <filterColumn colId="7057" hiddenButton="1"/>
    <filterColumn colId="7058" hiddenButton="1"/>
    <filterColumn colId="7059" hiddenButton="1"/>
    <filterColumn colId="7060" hiddenButton="1"/>
    <filterColumn colId="7061" hiddenButton="1"/>
    <filterColumn colId="7062" hiddenButton="1"/>
    <filterColumn colId="7063" hiddenButton="1"/>
    <filterColumn colId="7064" hiddenButton="1"/>
    <filterColumn colId="7065" hiddenButton="1"/>
    <filterColumn colId="7066" hiddenButton="1"/>
    <filterColumn colId="7067" hiddenButton="1"/>
    <filterColumn colId="7068" hiddenButton="1"/>
    <filterColumn colId="7069" hiddenButton="1"/>
    <filterColumn colId="7070" hiddenButton="1"/>
    <filterColumn colId="7071" hiddenButton="1"/>
    <filterColumn colId="7072" hiddenButton="1"/>
    <filterColumn colId="7073" hiddenButton="1"/>
    <filterColumn colId="7074" hiddenButton="1"/>
    <filterColumn colId="7075" hiddenButton="1"/>
    <filterColumn colId="7076" hiddenButton="1"/>
    <filterColumn colId="7077" hiddenButton="1"/>
    <filterColumn colId="7078" hiddenButton="1"/>
    <filterColumn colId="7079" hiddenButton="1"/>
    <filterColumn colId="7080" hiddenButton="1"/>
    <filterColumn colId="7081" hiddenButton="1"/>
    <filterColumn colId="7082" hiddenButton="1"/>
    <filterColumn colId="7083" hiddenButton="1"/>
    <filterColumn colId="7084" hiddenButton="1"/>
    <filterColumn colId="7085" hiddenButton="1"/>
    <filterColumn colId="7086" hiddenButton="1"/>
    <filterColumn colId="7087" hiddenButton="1"/>
    <filterColumn colId="7088" hiddenButton="1"/>
    <filterColumn colId="7089" hiddenButton="1"/>
    <filterColumn colId="7090" hiddenButton="1"/>
    <filterColumn colId="7091" hiddenButton="1"/>
    <filterColumn colId="7092" hiddenButton="1"/>
    <filterColumn colId="7093" hiddenButton="1"/>
    <filterColumn colId="7094" hiddenButton="1"/>
    <filterColumn colId="7095" hiddenButton="1"/>
    <filterColumn colId="7096" hiddenButton="1"/>
    <filterColumn colId="7097" hiddenButton="1"/>
    <filterColumn colId="7098" hiddenButton="1"/>
    <filterColumn colId="7099" hiddenButton="1"/>
    <filterColumn colId="7100" hiddenButton="1"/>
    <filterColumn colId="7101" hiddenButton="1"/>
    <filterColumn colId="7102" hiddenButton="1"/>
    <filterColumn colId="7103" hiddenButton="1"/>
    <filterColumn colId="7104" hiddenButton="1"/>
    <filterColumn colId="7105" hiddenButton="1"/>
    <filterColumn colId="7106" hiddenButton="1"/>
    <filterColumn colId="7107" hiddenButton="1"/>
    <filterColumn colId="7108" hiddenButton="1"/>
    <filterColumn colId="7109" hiddenButton="1"/>
    <filterColumn colId="7110" hiddenButton="1"/>
    <filterColumn colId="7111" hiddenButton="1"/>
    <filterColumn colId="7112" hiddenButton="1"/>
    <filterColumn colId="7113" hiddenButton="1"/>
    <filterColumn colId="7114" hiddenButton="1"/>
    <filterColumn colId="7115" hiddenButton="1"/>
    <filterColumn colId="7116" hiddenButton="1"/>
    <filterColumn colId="7117" hiddenButton="1"/>
    <filterColumn colId="7118" hiddenButton="1"/>
    <filterColumn colId="7119" hiddenButton="1"/>
    <filterColumn colId="7120" hiddenButton="1"/>
    <filterColumn colId="7121" hiddenButton="1"/>
    <filterColumn colId="7122" hiddenButton="1"/>
    <filterColumn colId="7123" hiddenButton="1"/>
    <filterColumn colId="7124" hiddenButton="1"/>
    <filterColumn colId="7125" hiddenButton="1"/>
    <filterColumn colId="7126" hiddenButton="1"/>
    <filterColumn colId="7127" hiddenButton="1"/>
    <filterColumn colId="7128" hiddenButton="1"/>
    <filterColumn colId="7129" hiddenButton="1"/>
    <filterColumn colId="7130" hiddenButton="1"/>
    <filterColumn colId="7131" hiddenButton="1"/>
    <filterColumn colId="7132" hiddenButton="1"/>
    <filterColumn colId="7133" hiddenButton="1"/>
    <filterColumn colId="7134" hiddenButton="1"/>
    <filterColumn colId="7135" hiddenButton="1"/>
    <filterColumn colId="7136" hiddenButton="1"/>
    <filterColumn colId="7137" hiddenButton="1"/>
    <filterColumn colId="7138" hiddenButton="1"/>
    <filterColumn colId="7139" hiddenButton="1"/>
    <filterColumn colId="7140" hiddenButton="1"/>
    <filterColumn colId="7141" hiddenButton="1"/>
    <filterColumn colId="7142" hiddenButton="1"/>
    <filterColumn colId="7143" hiddenButton="1"/>
    <filterColumn colId="7144" hiddenButton="1"/>
    <filterColumn colId="7145" hiddenButton="1"/>
    <filterColumn colId="7146" hiddenButton="1"/>
    <filterColumn colId="7147" hiddenButton="1"/>
    <filterColumn colId="7148" hiddenButton="1"/>
    <filterColumn colId="7149" hiddenButton="1"/>
    <filterColumn colId="7150" hiddenButton="1"/>
    <filterColumn colId="7151" hiddenButton="1"/>
    <filterColumn colId="7152" hiddenButton="1"/>
    <filterColumn colId="7153" hiddenButton="1"/>
    <filterColumn colId="7154" hiddenButton="1"/>
    <filterColumn colId="7155" hiddenButton="1"/>
    <filterColumn colId="7156" hiddenButton="1"/>
    <filterColumn colId="7157" hiddenButton="1"/>
    <filterColumn colId="7158" hiddenButton="1"/>
    <filterColumn colId="7159" hiddenButton="1"/>
    <filterColumn colId="7160" hiddenButton="1"/>
    <filterColumn colId="7161" hiddenButton="1"/>
    <filterColumn colId="7162" hiddenButton="1"/>
    <filterColumn colId="7163" hiddenButton="1"/>
    <filterColumn colId="7164" hiddenButton="1"/>
    <filterColumn colId="7165" hiddenButton="1"/>
    <filterColumn colId="7166" hiddenButton="1"/>
    <filterColumn colId="7167" hiddenButton="1"/>
    <filterColumn colId="7168" hiddenButton="1"/>
    <filterColumn colId="7169" hiddenButton="1"/>
    <filterColumn colId="7170" hiddenButton="1"/>
    <filterColumn colId="7171" hiddenButton="1"/>
    <filterColumn colId="7172" hiddenButton="1"/>
    <filterColumn colId="7173" hiddenButton="1"/>
    <filterColumn colId="7174" hiddenButton="1"/>
    <filterColumn colId="7175" hiddenButton="1"/>
    <filterColumn colId="7176" hiddenButton="1"/>
    <filterColumn colId="7177" hiddenButton="1"/>
    <filterColumn colId="7178" hiddenButton="1"/>
    <filterColumn colId="7179" hiddenButton="1"/>
    <filterColumn colId="7180" hiddenButton="1"/>
    <filterColumn colId="7181" hiddenButton="1"/>
    <filterColumn colId="7182" hiddenButton="1"/>
    <filterColumn colId="7183" hiddenButton="1"/>
    <filterColumn colId="7184" hiddenButton="1"/>
    <filterColumn colId="7185" hiddenButton="1"/>
    <filterColumn colId="7186" hiddenButton="1"/>
    <filterColumn colId="7187" hiddenButton="1"/>
    <filterColumn colId="7188" hiddenButton="1"/>
    <filterColumn colId="7189" hiddenButton="1"/>
    <filterColumn colId="7190" hiddenButton="1"/>
    <filterColumn colId="7191" hiddenButton="1"/>
    <filterColumn colId="7192" hiddenButton="1"/>
    <filterColumn colId="7193" hiddenButton="1"/>
    <filterColumn colId="7194" hiddenButton="1"/>
    <filterColumn colId="7195" hiddenButton="1"/>
    <filterColumn colId="7196" hiddenButton="1"/>
    <filterColumn colId="7197" hiddenButton="1"/>
    <filterColumn colId="7198" hiddenButton="1"/>
    <filterColumn colId="7199" hiddenButton="1"/>
    <filterColumn colId="7200" hiddenButton="1"/>
    <filterColumn colId="7201" hiddenButton="1"/>
    <filterColumn colId="7202" hiddenButton="1"/>
    <filterColumn colId="7203" hiddenButton="1"/>
    <filterColumn colId="7204" hiddenButton="1"/>
    <filterColumn colId="7205" hiddenButton="1"/>
    <filterColumn colId="7206" hiddenButton="1"/>
    <filterColumn colId="7207" hiddenButton="1"/>
    <filterColumn colId="7208" hiddenButton="1"/>
    <filterColumn colId="7209" hiddenButton="1"/>
    <filterColumn colId="7210" hiddenButton="1"/>
    <filterColumn colId="7211" hiddenButton="1"/>
    <filterColumn colId="7212" hiddenButton="1"/>
    <filterColumn colId="7213" hiddenButton="1"/>
    <filterColumn colId="7214" hiddenButton="1"/>
    <filterColumn colId="7215" hiddenButton="1"/>
    <filterColumn colId="7216" hiddenButton="1"/>
    <filterColumn colId="7217" hiddenButton="1"/>
    <filterColumn colId="7218" hiddenButton="1"/>
    <filterColumn colId="7219" hiddenButton="1"/>
    <filterColumn colId="7220" hiddenButton="1"/>
    <filterColumn colId="7221" hiddenButton="1"/>
    <filterColumn colId="7222" hiddenButton="1"/>
    <filterColumn colId="7223" hiddenButton="1"/>
    <filterColumn colId="7224" hiddenButton="1"/>
    <filterColumn colId="7225" hiddenButton="1"/>
    <filterColumn colId="7226" hiddenButton="1"/>
    <filterColumn colId="7227" hiddenButton="1"/>
    <filterColumn colId="7228" hiddenButton="1"/>
    <filterColumn colId="7229" hiddenButton="1"/>
    <filterColumn colId="7230" hiddenButton="1"/>
    <filterColumn colId="7231" hiddenButton="1"/>
    <filterColumn colId="7232" hiddenButton="1"/>
    <filterColumn colId="7233" hiddenButton="1"/>
    <filterColumn colId="7234" hiddenButton="1"/>
    <filterColumn colId="7235" hiddenButton="1"/>
    <filterColumn colId="7236" hiddenButton="1"/>
    <filterColumn colId="7237" hiddenButton="1"/>
    <filterColumn colId="7238" hiddenButton="1"/>
    <filterColumn colId="7239" hiddenButton="1"/>
    <filterColumn colId="7240" hiddenButton="1"/>
    <filterColumn colId="7241" hiddenButton="1"/>
    <filterColumn colId="7242" hiddenButton="1"/>
    <filterColumn colId="7243" hiddenButton="1"/>
    <filterColumn colId="7244" hiddenButton="1"/>
    <filterColumn colId="7245" hiddenButton="1"/>
    <filterColumn colId="7246" hiddenButton="1"/>
    <filterColumn colId="7247" hiddenButton="1"/>
    <filterColumn colId="7248" hiddenButton="1"/>
    <filterColumn colId="7249" hiddenButton="1"/>
    <filterColumn colId="7250" hiddenButton="1"/>
    <filterColumn colId="7251" hiddenButton="1"/>
    <filterColumn colId="7252" hiddenButton="1"/>
    <filterColumn colId="7253" hiddenButton="1"/>
    <filterColumn colId="7254" hiddenButton="1"/>
    <filterColumn colId="7255" hiddenButton="1"/>
    <filterColumn colId="7256" hiddenButton="1"/>
    <filterColumn colId="7257" hiddenButton="1"/>
    <filterColumn colId="7258" hiddenButton="1"/>
    <filterColumn colId="7259" hiddenButton="1"/>
    <filterColumn colId="7260" hiddenButton="1"/>
    <filterColumn colId="7261" hiddenButton="1"/>
    <filterColumn colId="7262" hiddenButton="1"/>
    <filterColumn colId="7263" hiddenButton="1"/>
    <filterColumn colId="7264" hiddenButton="1"/>
    <filterColumn colId="7265" hiddenButton="1"/>
    <filterColumn colId="7266" hiddenButton="1"/>
    <filterColumn colId="7267" hiddenButton="1"/>
    <filterColumn colId="7268" hiddenButton="1"/>
    <filterColumn colId="7269" hiddenButton="1"/>
    <filterColumn colId="7270" hiddenButton="1"/>
    <filterColumn colId="7271" hiddenButton="1"/>
    <filterColumn colId="7272" hiddenButton="1"/>
    <filterColumn colId="7273" hiddenButton="1"/>
    <filterColumn colId="7274" hiddenButton="1"/>
    <filterColumn colId="7275" hiddenButton="1"/>
    <filterColumn colId="7276" hiddenButton="1"/>
    <filterColumn colId="7277" hiddenButton="1"/>
    <filterColumn colId="7278" hiddenButton="1"/>
    <filterColumn colId="7279" hiddenButton="1"/>
    <filterColumn colId="7280" hiddenButton="1"/>
    <filterColumn colId="7281" hiddenButton="1"/>
    <filterColumn colId="7282" hiddenButton="1"/>
    <filterColumn colId="7283" hiddenButton="1"/>
    <filterColumn colId="7284" hiddenButton="1"/>
    <filterColumn colId="7285" hiddenButton="1"/>
    <filterColumn colId="7286" hiddenButton="1"/>
    <filterColumn colId="7287" hiddenButton="1"/>
    <filterColumn colId="7288" hiddenButton="1"/>
    <filterColumn colId="7289" hiddenButton="1"/>
    <filterColumn colId="7290" hiddenButton="1"/>
    <filterColumn colId="7291" hiddenButton="1"/>
    <filterColumn colId="7292" hiddenButton="1"/>
    <filterColumn colId="7293" hiddenButton="1"/>
    <filterColumn colId="7294" hiddenButton="1"/>
    <filterColumn colId="7295" hiddenButton="1"/>
    <filterColumn colId="7296" hiddenButton="1"/>
    <filterColumn colId="7297" hiddenButton="1"/>
    <filterColumn colId="7298" hiddenButton="1"/>
    <filterColumn colId="7299" hiddenButton="1"/>
    <filterColumn colId="7300" hiddenButton="1"/>
    <filterColumn colId="7301" hiddenButton="1"/>
    <filterColumn colId="7302" hiddenButton="1"/>
    <filterColumn colId="7303" hiddenButton="1"/>
    <filterColumn colId="7304" hiddenButton="1"/>
    <filterColumn colId="7305" hiddenButton="1"/>
    <filterColumn colId="7306" hiddenButton="1"/>
    <filterColumn colId="7307" hiddenButton="1"/>
    <filterColumn colId="7308" hiddenButton="1"/>
    <filterColumn colId="7309" hiddenButton="1"/>
    <filterColumn colId="7310" hiddenButton="1"/>
    <filterColumn colId="7311" hiddenButton="1"/>
    <filterColumn colId="7312" hiddenButton="1"/>
    <filterColumn colId="7313" hiddenButton="1"/>
    <filterColumn colId="7314" hiddenButton="1"/>
    <filterColumn colId="7315" hiddenButton="1"/>
    <filterColumn colId="7316" hiddenButton="1"/>
    <filterColumn colId="7317" hiddenButton="1"/>
    <filterColumn colId="7318" hiddenButton="1"/>
    <filterColumn colId="7319" hiddenButton="1"/>
    <filterColumn colId="7320" hiddenButton="1"/>
    <filterColumn colId="7321" hiddenButton="1"/>
    <filterColumn colId="7322" hiddenButton="1"/>
    <filterColumn colId="7323" hiddenButton="1"/>
    <filterColumn colId="7324" hiddenButton="1"/>
    <filterColumn colId="7325" hiddenButton="1"/>
    <filterColumn colId="7326" hiddenButton="1"/>
    <filterColumn colId="7327" hiddenButton="1"/>
    <filterColumn colId="7328" hiddenButton="1"/>
    <filterColumn colId="7329" hiddenButton="1"/>
    <filterColumn colId="7330" hiddenButton="1"/>
    <filterColumn colId="7331" hiddenButton="1"/>
    <filterColumn colId="7332" hiddenButton="1"/>
    <filterColumn colId="7333" hiddenButton="1"/>
    <filterColumn colId="7334" hiddenButton="1"/>
    <filterColumn colId="7335" hiddenButton="1"/>
    <filterColumn colId="7336" hiddenButton="1"/>
    <filterColumn colId="7337" hiddenButton="1"/>
    <filterColumn colId="7338" hiddenButton="1"/>
    <filterColumn colId="7339" hiddenButton="1"/>
    <filterColumn colId="7340" hiddenButton="1"/>
    <filterColumn colId="7341" hiddenButton="1"/>
    <filterColumn colId="7342" hiddenButton="1"/>
    <filterColumn colId="7343" hiddenButton="1"/>
    <filterColumn colId="7344" hiddenButton="1"/>
    <filterColumn colId="7345" hiddenButton="1"/>
    <filterColumn colId="7346" hiddenButton="1"/>
    <filterColumn colId="7347" hiddenButton="1"/>
    <filterColumn colId="7348" hiddenButton="1"/>
    <filterColumn colId="7349" hiddenButton="1"/>
    <filterColumn colId="7350" hiddenButton="1"/>
    <filterColumn colId="7351" hiddenButton="1"/>
    <filterColumn colId="7352" hiddenButton="1"/>
    <filterColumn colId="7353" hiddenButton="1"/>
    <filterColumn colId="7354" hiddenButton="1"/>
    <filterColumn colId="7355" hiddenButton="1"/>
    <filterColumn colId="7356" hiddenButton="1"/>
    <filterColumn colId="7357" hiddenButton="1"/>
    <filterColumn colId="7358" hiddenButton="1"/>
    <filterColumn colId="7359" hiddenButton="1"/>
    <filterColumn colId="7360" hiddenButton="1"/>
    <filterColumn colId="7361" hiddenButton="1"/>
    <filterColumn colId="7362" hiddenButton="1"/>
    <filterColumn colId="7363" hiddenButton="1"/>
    <filterColumn colId="7364" hiddenButton="1"/>
    <filterColumn colId="7365" hiddenButton="1"/>
    <filterColumn colId="7366" hiddenButton="1"/>
    <filterColumn colId="7367" hiddenButton="1"/>
    <filterColumn colId="7368" hiddenButton="1"/>
    <filterColumn colId="7369" hiddenButton="1"/>
    <filterColumn colId="7370" hiddenButton="1"/>
    <filterColumn colId="7371" hiddenButton="1"/>
    <filterColumn colId="7372" hiddenButton="1"/>
    <filterColumn colId="7373" hiddenButton="1"/>
    <filterColumn colId="7374" hiddenButton="1"/>
    <filterColumn colId="7375" hiddenButton="1"/>
    <filterColumn colId="7376" hiddenButton="1"/>
    <filterColumn colId="7377" hiddenButton="1"/>
    <filterColumn colId="7378" hiddenButton="1"/>
    <filterColumn colId="7379" hiddenButton="1"/>
    <filterColumn colId="7380" hiddenButton="1"/>
    <filterColumn colId="7381" hiddenButton="1"/>
    <filterColumn colId="7382" hiddenButton="1"/>
    <filterColumn colId="7383" hiddenButton="1"/>
    <filterColumn colId="7384" hiddenButton="1"/>
    <filterColumn colId="7385" hiddenButton="1"/>
    <filterColumn colId="7386" hiddenButton="1"/>
    <filterColumn colId="7387" hiddenButton="1"/>
    <filterColumn colId="7388" hiddenButton="1"/>
    <filterColumn colId="7389" hiddenButton="1"/>
    <filterColumn colId="7390" hiddenButton="1"/>
    <filterColumn colId="7391" hiddenButton="1"/>
    <filterColumn colId="7392" hiddenButton="1"/>
    <filterColumn colId="7393" hiddenButton="1"/>
    <filterColumn colId="7394" hiddenButton="1"/>
    <filterColumn colId="7395" hiddenButton="1"/>
    <filterColumn colId="7396" hiddenButton="1"/>
    <filterColumn colId="7397" hiddenButton="1"/>
    <filterColumn colId="7398" hiddenButton="1"/>
    <filterColumn colId="7399" hiddenButton="1"/>
    <filterColumn colId="7400" hiddenButton="1"/>
    <filterColumn colId="7401" hiddenButton="1"/>
    <filterColumn colId="7402" hiddenButton="1"/>
    <filterColumn colId="7403" hiddenButton="1"/>
    <filterColumn colId="7404" hiddenButton="1"/>
    <filterColumn colId="7405" hiddenButton="1"/>
    <filterColumn colId="7406" hiddenButton="1"/>
    <filterColumn colId="7407" hiddenButton="1"/>
    <filterColumn colId="7408" hiddenButton="1"/>
    <filterColumn colId="7409" hiddenButton="1"/>
    <filterColumn colId="7410" hiddenButton="1"/>
    <filterColumn colId="7411" hiddenButton="1"/>
    <filterColumn colId="7412" hiddenButton="1"/>
    <filterColumn colId="7413" hiddenButton="1"/>
    <filterColumn colId="7414" hiddenButton="1"/>
    <filterColumn colId="7415" hiddenButton="1"/>
    <filterColumn colId="7416" hiddenButton="1"/>
    <filterColumn colId="7417" hiddenButton="1"/>
    <filterColumn colId="7418" hiddenButton="1"/>
    <filterColumn colId="7419" hiddenButton="1"/>
    <filterColumn colId="7420" hiddenButton="1"/>
    <filterColumn colId="7421" hiddenButton="1"/>
    <filterColumn colId="7422" hiddenButton="1"/>
    <filterColumn colId="7423" hiddenButton="1"/>
    <filterColumn colId="7424" hiddenButton="1"/>
    <filterColumn colId="7425" hiddenButton="1"/>
    <filterColumn colId="7426" hiddenButton="1"/>
    <filterColumn colId="7427" hiddenButton="1"/>
    <filterColumn colId="7428" hiddenButton="1"/>
    <filterColumn colId="7429" hiddenButton="1"/>
    <filterColumn colId="7430" hiddenButton="1"/>
    <filterColumn colId="7431" hiddenButton="1"/>
    <filterColumn colId="7432" hiddenButton="1"/>
    <filterColumn colId="7433" hiddenButton="1"/>
    <filterColumn colId="7434" hiddenButton="1"/>
    <filterColumn colId="7435" hiddenButton="1"/>
    <filterColumn colId="7436" hiddenButton="1"/>
    <filterColumn colId="7437" hiddenButton="1"/>
    <filterColumn colId="7438" hiddenButton="1"/>
    <filterColumn colId="7439" hiddenButton="1"/>
    <filterColumn colId="7440" hiddenButton="1"/>
    <filterColumn colId="7441" hiddenButton="1"/>
    <filterColumn colId="7442" hiddenButton="1"/>
    <filterColumn colId="7443" hiddenButton="1"/>
    <filterColumn colId="7444" hiddenButton="1"/>
    <filterColumn colId="7445" hiddenButton="1"/>
    <filterColumn colId="7446" hiddenButton="1"/>
    <filterColumn colId="7447" hiddenButton="1"/>
    <filterColumn colId="7448" hiddenButton="1"/>
    <filterColumn colId="7449" hiddenButton="1"/>
    <filterColumn colId="7450" hiddenButton="1"/>
    <filterColumn colId="7451" hiddenButton="1"/>
    <filterColumn colId="7452" hiddenButton="1"/>
    <filterColumn colId="7453" hiddenButton="1"/>
    <filterColumn colId="7454" hiddenButton="1"/>
    <filterColumn colId="7455" hiddenButton="1"/>
    <filterColumn colId="7456" hiddenButton="1"/>
    <filterColumn colId="7457" hiddenButton="1"/>
    <filterColumn colId="7458" hiddenButton="1"/>
    <filterColumn colId="7459" hiddenButton="1"/>
    <filterColumn colId="7460" hiddenButton="1"/>
    <filterColumn colId="7461" hiddenButton="1"/>
    <filterColumn colId="7462" hiddenButton="1"/>
    <filterColumn colId="7463" hiddenButton="1"/>
    <filterColumn colId="7464" hiddenButton="1"/>
    <filterColumn colId="7465" hiddenButton="1"/>
    <filterColumn colId="7466" hiddenButton="1"/>
    <filterColumn colId="7467" hiddenButton="1"/>
    <filterColumn colId="7468" hiddenButton="1"/>
    <filterColumn colId="7469" hiddenButton="1"/>
    <filterColumn colId="7470" hiddenButton="1"/>
    <filterColumn colId="7471" hiddenButton="1"/>
    <filterColumn colId="7472" hiddenButton="1"/>
    <filterColumn colId="7473" hiddenButton="1"/>
    <filterColumn colId="7474" hiddenButton="1"/>
    <filterColumn colId="7475" hiddenButton="1"/>
    <filterColumn colId="7476" hiddenButton="1"/>
    <filterColumn colId="7477" hiddenButton="1"/>
    <filterColumn colId="7478" hiddenButton="1"/>
    <filterColumn colId="7479" hiddenButton="1"/>
    <filterColumn colId="7480" hiddenButton="1"/>
    <filterColumn colId="7481" hiddenButton="1"/>
    <filterColumn colId="7482" hiddenButton="1"/>
    <filterColumn colId="7483" hiddenButton="1"/>
    <filterColumn colId="7484" hiddenButton="1"/>
    <filterColumn colId="7485" hiddenButton="1"/>
    <filterColumn colId="7486" hiddenButton="1"/>
    <filterColumn colId="7487" hiddenButton="1"/>
    <filterColumn colId="7488" hiddenButton="1"/>
    <filterColumn colId="7489" hiddenButton="1"/>
    <filterColumn colId="7490" hiddenButton="1"/>
    <filterColumn colId="7491" hiddenButton="1"/>
    <filterColumn colId="7492" hiddenButton="1"/>
    <filterColumn colId="7493" hiddenButton="1"/>
    <filterColumn colId="7494" hiddenButton="1"/>
    <filterColumn colId="7495" hiddenButton="1"/>
    <filterColumn colId="7496" hiddenButton="1"/>
    <filterColumn colId="7497" hiddenButton="1"/>
    <filterColumn colId="7498" hiddenButton="1"/>
    <filterColumn colId="7499" hiddenButton="1"/>
    <filterColumn colId="7500" hiddenButton="1"/>
    <filterColumn colId="7501" hiddenButton="1"/>
    <filterColumn colId="7502" hiddenButton="1"/>
    <filterColumn colId="7503" hiddenButton="1"/>
    <filterColumn colId="7504" hiddenButton="1"/>
    <filterColumn colId="7505" hiddenButton="1"/>
    <filterColumn colId="7506" hiddenButton="1"/>
    <filterColumn colId="7507" hiddenButton="1"/>
    <filterColumn colId="7508" hiddenButton="1"/>
    <filterColumn colId="7509" hiddenButton="1"/>
    <filterColumn colId="7510" hiddenButton="1"/>
    <filterColumn colId="7511" hiddenButton="1"/>
    <filterColumn colId="7512" hiddenButton="1"/>
    <filterColumn colId="7513" hiddenButton="1"/>
    <filterColumn colId="7514" hiddenButton="1"/>
    <filterColumn colId="7515" hiddenButton="1"/>
    <filterColumn colId="7516" hiddenButton="1"/>
    <filterColumn colId="7517" hiddenButton="1"/>
    <filterColumn colId="7518" hiddenButton="1"/>
    <filterColumn colId="7519" hiddenButton="1"/>
    <filterColumn colId="7520" hiddenButton="1"/>
    <filterColumn colId="7521" hiddenButton="1"/>
    <filterColumn colId="7522" hiddenButton="1"/>
    <filterColumn colId="7523" hiddenButton="1"/>
    <filterColumn colId="7524" hiddenButton="1"/>
    <filterColumn colId="7525" hiddenButton="1"/>
    <filterColumn colId="7526" hiddenButton="1"/>
    <filterColumn colId="7527" hiddenButton="1"/>
    <filterColumn colId="7528" hiddenButton="1"/>
    <filterColumn colId="7529" hiddenButton="1"/>
    <filterColumn colId="7530" hiddenButton="1"/>
    <filterColumn colId="7531" hiddenButton="1"/>
    <filterColumn colId="7532" hiddenButton="1"/>
    <filterColumn colId="7533" hiddenButton="1"/>
    <filterColumn colId="7534" hiddenButton="1"/>
    <filterColumn colId="7535" hiddenButton="1"/>
    <filterColumn colId="7536" hiddenButton="1"/>
    <filterColumn colId="7537" hiddenButton="1"/>
    <filterColumn colId="7538" hiddenButton="1"/>
    <filterColumn colId="7539" hiddenButton="1"/>
    <filterColumn colId="7540" hiddenButton="1"/>
    <filterColumn colId="7541" hiddenButton="1"/>
    <filterColumn colId="7542" hiddenButton="1"/>
    <filterColumn colId="7543" hiddenButton="1"/>
    <filterColumn colId="7544" hiddenButton="1"/>
    <filterColumn colId="7545" hiddenButton="1"/>
    <filterColumn colId="7546" hiddenButton="1"/>
    <filterColumn colId="7547" hiddenButton="1"/>
    <filterColumn colId="7548" hiddenButton="1"/>
    <filterColumn colId="7549" hiddenButton="1"/>
    <filterColumn colId="7550" hiddenButton="1"/>
    <filterColumn colId="7551" hiddenButton="1"/>
    <filterColumn colId="7552" hiddenButton="1"/>
    <filterColumn colId="7553" hiddenButton="1"/>
    <filterColumn colId="7554" hiddenButton="1"/>
    <filterColumn colId="7555" hiddenButton="1"/>
    <filterColumn colId="7556" hiddenButton="1"/>
    <filterColumn colId="7557" hiddenButton="1"/>
    <filterColumn colId="7558" hiddenButton="1"/>
    <filterColumn colId="7559" hiddenButton="1"/>
    <filterColumn colId="7560" hiddenButton="1"/>
    <filterColumn colId="7561" hiddenButton="1"/>
    <filterColumn colId="7562" hiddenButton="1"/>
    <filterColumn colId="7563" hiddenButton="1"/>
    <filterColumn colId="7564" hiddenButton="1"/>
    <filterColumn colId="7565" hiddenButton="1"/>
    <filterColumn colId="7566" hiddenButton="1"/>
    <filterColumn colId="7567" hiddenButton="1"/>
    <filterColumn colId="7568" hiddenButton="1"/>
    <filterColumn colId="7569" hiddenButton="1"/>
    <filterColumn colId="7570" hiddenButton="1"/>
    <filterColumn colId="7571" hiddenButton="1"/>
    <filterColumn colId="7572" hiddenButton="1"/>
    <filterColumn colId="7573" hiddenButton="1"/>
    <filterColumn colId="7574" hiddenButton="1"/>
    <filterColumn colId="7575" hiddenButton="1"/>
    <filterColumn colId="7576" hiddenButton="1"/>
    <filterColumn colId="7577" hiddenButton="1"/>
    <filterColumn colId="7578" hiddenButton="1"/>
    <filterColumn colId="7579" hiddenButton="1"/>
    <filterColumn colId="7580" hiddenButton="1"/>
    <filterColumn colId="7581" hiddenButton="1"/>
    <filterColumn colId="7582" hiddenButton="1"/>
    <filterColumn colId="7583" hiddenButton="1"/>
    <filterColumn colId="7584" hiddenButton="1"/>
    <filterColumn colId="7585" hiddenButton="1"/>
    <filterColumn colId="7586" hiddenButton="1"/>
    <filterColumn colId="7587" hiddenButton="1"/>
    <filterColumn colId="7588" hiddenButton="1"/>
    <filterColumn colId="7589" hiddenButton="1"/>
    <filterColumn colId="7590" hiddenButton="1"/>
    <filterColumn colId="7591" hiddenButton="1"/>
    <filterColumn colId="7592" hiddenButton="1"/>
    <filterColumn colId="7593" hiddenButton="1"/>
    <filterColumn colId="7594" hiddenButton="1"/>
    <filterColumn colId="7595" hiddenButton="1"/>
    <filterColumn colId="7596" hiddenButton="1"/>
    <filterColumn colId="7597" hiddenButton="1"/>
    <filterColumn colId="7598" hiddenButton="1"/>
    <filterColumn colId="7599" hiddenButton="1"/>
    <filterColumn colId="7600" hiddenButton="1"/>
    <filterColumn colId="7601" hiddenButton="1"/>
    <filterColumn colId="7602" hiddenButton="1"/>
    <filterColumn colId="7603" hiddenButton="1"/>
    <filterColumn colId="7604" hiddenButton="1"/>
    <filterColumn colId="7605" hiddenButton="1"/>
    <filterColumn colId="7606" hiddenButton="1"/>
    <filterColumn colId="7607" hiddenButton="1"/>
    <filterColumn colId="7608" hiddenButton="1"/>
    <filterColumn colId="7609" hiddenButton="1"/>
    <filterColumn colId="7610" hiddenButton="1"/>
    <filterColumn colId="7611" hiddenButton="1"/>
    <filterColumn colId="7612" hiddenButton="1"/>
    <filterColumn colId="7613" hiddenButton="1"/>
    <filterColumn colId="7614" hiddenButton="1"/>
    <filterColumn colId="7615" hiddenButton="1"/>
    <filterColumn colId="7616" hiddenButton="1"/>
    <filterColumn colId="7617" hiddenButton="1"/>
    <filterColumn colId="7618" hiddenButton="1"/>
    <filterColumn colId="7619" hiddenButton="1"/>
    <filterColumn colId="7620" hiddenButton="1"/>
    <filterColumn colId="7621" hiddenButton="1"/>
    <filterColumn colId="7622" hiddenButton="1"/>
    <filterColumn colId="7623" hiddenButton="1"/>
    <filterColumn colId="7624" hiddenButton="1"/>
    <filterColumn colId="7625" hiddenButton="1"/>
    <filterColumn colId="7626" hiddenButton="1"/>
    <filterColumn colId="7627" hiddenButton="1"/>
    <filterColumn colId="7628" hiddenButton="1"/>
    <filterColumn colId="7629" hiddenButton="1"/>
    <filterColumn colId="7630" hiddenButton="1"/>
    <filterColumn colId="7631" hiddenButton="1"/>
    <filterColumn colId="7632" hiddenButton="1"/>
    <filterColumn colId="7633" hiddenButton="1"/>
    <filterColumn colId="7634" hiddenButton="1"/>
    <filterColumn colId="7635" hiddenButton="1"/>
    <filterColumn colId="7636" hiddenButton="1"/>
    <filterColumn colId="7637" hiddenButton="1"/>
    <filterColumn colId="7638" hiddenButton="1"/>
    <filterColumn colId="7639" hiddenButton="1"/>
    <filterColumn colId="7640" hiddenButton="1"/>
    <filterColumn colId="7641" hiddenButton="1"/>
    <filterColumn colId="7642" hiddenButton="1"/>
    <filterColumn colId="7643" hiddenButton="1"/>
    <filterColumn colId="7644" hiddenButton="1"/>
    <filterColumn colId="7645" hiddenButton="1"/>
    <filterColumn colId="7646" hiddenButton="1"/>
    <filterColumn colId="7647" hiddenButton="1"/>
    <filterColumn colId="7648" hiddenButton="1"/>
    <filterColumn colId="7649" hiddenButton="1"/>
    <filterColumn colId="7650" hiddenButton="1"/>
    <filterColumn colId="7651" hiddenButton="1"/>
    <filterColumn colId="7652" hiddenButton="1"/>
    <filterColumn colId="7653" hiddenButton="1"/>
    <filterColumn colId="7654" hiddenButton="1"/>
    <filterColumn colId="7655" hiddenButton="1"/>
    <filterColumn colId="7656" hiddenButton="1"/>
    <filterColumn colId="7657" hiddenButton="1"/>
    <filterColumn colId="7658" hiddenButton="1"/>
    <filterColumn colId="7659" hiddenButton="1"/>
    <filterColumn colId="7660" hiddenButton="1"/>
    <filterColumn colId="7661" hiddenButton="1"/>
    <filterColumn colId="7662" hiddenButton="1"/>
    <filterColumn colId="7663" hiddenButton="1"/>
    <filterColumn colId="7664" hiddenButton="1"/>
    <filterColumn colId="7665" hiddenButton="1"/>
    <filterColumn colId="7666" hiddenButton="1"/>
    <filterColumn colId="7667" hiddenButton="1"/>
    <filterColumn colId="7668" hiddenButton="1"/>
    <filterColumn colId="7669" hiddenButton="1"/>
    <filterColumn colId="7670" hiddenButton="1"/>
    <filterColumn colId="7671" hiddenButton="1"/>
    <filterColumn colId="7672" hiddenButton="1"/>
    <filterColumn colId="7673" hiddenButton="1"/>
    <filterColumn colId="7674" hiddenButton="1"/>
    <filterColumn colId="7675" hiddenButton="1"/>
    <filterColumn colId="7676" hiddenButton="1"/>
    <filterColumn colId="7677" hiddenButton="1"/>
    <filterColumn colId="7678" hiddenButton="1"/>
    <filterColumn colId="7679" hiddenButton="1"/>
    <filterColumn colId="7680" hiddenButton="1"/>
    <filterColumn colId="7681" hiddenButton="1"/>
    <filterColumn colId="7682" hiddenButton="1"/>
    <filterColumn colId="7683" hiddenButton="1"/>
    <filterColumn colId="7684" hiddenButton="1"/>
    <filterColumn colId="7685" hiddenButton="1"/>
    <filterColumn colId="7686" hiddenButton="1"/>
    <filterColumn colId="7687" hiddenButton="1"/>
    <filterColumn colId="7688" hiddenButton="1"/>
    <filterColumn colId="7689" hiddenButton="1"/>
    <filterColumn colId="7690" hiddenButton="1"/>
    <filterColumn colId="7691" hiddenButton="1"/>
    <filterColumn colId="7692" hiddenButton="1"/>
    <filterColumn colId="7693" hiddenButton="1"/>
    <filterColumn colId="7694" hiddenButton="1"/>
    <filterColumn colId="7695" hiddenButton="1"/>
    <filterColumn colId="7696" hiddenButton="1"/>
    <filterColumn colId="7697" hiddenButton="1"/>
    <filterColumn colId="7698" hiddenButton="1"/>
    <filterColumn colId="7699" hiddenButton="1"/>
    <filterColumn colId="7700" hiddenButton="1"/>
    <filterColumn colId="7701" hiddenButton="1"/>
    <filterColumn colId="7702" hiddenButton="1"/>
    <filterColumn colId="7703" hiddenButton="1"/>
    <filterColumn colId="7704" hiddenButton="1"/>
    <filterColumn colId="7705" hiddenButton="1"/>
    <filterColumn colId="7706" hiddenButton="1"/>
    <filterColumn colId="7707" hiddenButton="1"/>
    <filterColumn colId="7708" hiddenButton="1"/>
    <filterColumn colId="7709" hiddenButton="1"/>
    <filterColumn colId="7710" hiddenButton="1"/>
    <filterColumn colId="7711" hiddenButton="1"/>
    <filterColumn colId="7712" hiddenButton="1"/>
    <filterColumn colId="7713" hiddenButton="1"/>
    <filterColumn colId="7714" hiddenButton="1"/>
    <filterColumn colId="7715" hiddenButton="1"/>
    <filterColumn colId="7716" hiddenButton="1"/>
    <filterColumn colId="7717" hiddenButton="1"/>
    <filterColumn colId="7718" hiddenButton="1"/>
    <filterColumn colId="7719" hiddenButton="1"/>
    <filterColumn colId="7720" hiddenButton="1"/>
    <filterColumn colId="7721" hiddenButton="1"/>
    <filterColumn colId="7722" hiddenButton="1"/>
    <filterColumn colId="7723" hiddenButton="1"/>
    <filterColumn colId="7724" hiddenButton="1"/>
    <filterColumn colId="7725" hiddenButton="1"/>
    <filterColumn colId="7726" hiddenButton="1"/>
    <filterColumn colId="7727" hiddenButton="1"/>
    <filterColumn colId="7728" hiddenButton="1"/>
    <filterColumn colId="7729" hiddenButton="1"/>
    <filterColumn colId="7730" hiddenButton="1"/>
    <filterColumn colId="7731" hiddenButton="1"/>
    <filterColumn colId="7732" hiddenButton="1"/>
    <filterColumn colId="7733" hiddenButton="1"/>
    <filterColumn colId="7734" hiddenButton="1"/>
    <filterColumn colId="7735" hiddenButton="1"/>
    <filterColumn colId="7736" hiddenButton="1"/>
    <filterColumn colId="7737" hiddenButton="1"/>
    <filterColumn colId="7738" hiddenButton="1"/>
    <filterColumn colId="7739" hiddenButton="1"/>
    <filterColumn colId="7740" hiddenButton="1"/>
    <filterColumn colId="7741" hiddenButton="1"/>
    <filterColumn colId="7742" hiddenButton="1"/>
    <filterColumn colId="7743" hiddenButton="1"/>
    <filterColumn colId="7744" hiddenButton="1"/>
    <filterColumn colId="7745" hiddenButton="1"/>
    <filterColumn colId="7746" hiddenButton="1"/>
    <filterColumn colId="7747" hiddenButton="1"/>
    <filterColumn colId="7748" hiddenButton="1"/>
    <filterColumn colId="7749" hiddenButton="1"/>
    <filterColumn colId="7750" hiddenButton="1"/>
    <filterColumn colId="7751" hiddenButton="1"/>
    <filterColumn colId="7752" hiddenButton="1"/>
    <filterColumn colId="7753" hiddenButton="1"/>
    <filterColumn colId="7754" hiddenButton="1"/>
    <filterColumn colId="7755" hiddenButton="1"/>
    <filterColumn colId="7756" hiddenButton="1"/>
    <filterColumn colId="7757" hiddenButton="1"/>
    <filterColumn colId="7758" hiddenButton="1"/>
    <filterColumn colId="7759" hiddenButton="1"/>
    <filterColumn colId="7760" hiddenButton="1"/>
    <filterColumn colId="7761" hiddenButton="1"/>
    <filterColumn colId="7762" hiddenButton="1"/>
    <filterColumn colId="7763" hiddenButton="1"/>
    <filterColumn colId="7764" hiddenButton="1"/>
    <filterColumn colId="7765" hiddenButton="1"/>
    <filterColumn colId="7766" hiddenButton="1"/>
    <filterColumn colId="7767" hiddenButton="1"/>
    <filterColumn colId="7768" hiddenButton="1"/>
    <filterColumn colId="7769" hiddenButton="1"/>
    <filterColumn colId="7770" hiddenButton="1"/>
    <filterColumn colId="7771" hiddenButton="1"/>
    <filterColumn colId="7772" hiddenButton="1"/>
    <filterColumn colId="7773" hiddenButton="1"/>
    <filterColumn colId="7774" hiddenButton="1"/>
    <filterColumn colId="7775" hiddenButton="1"/>
    <filterColumn colId="7776" hiddenButton="1"/>
    <filterColumn colId="7777" hiddenButton="1"/>
    <filterColumn colId="7778" hiddenButton="1"/>
    <filterColumn colId="7779" hiddenButton="1"/>
    <filterColumn colId="7780" hiddenButton="1"/>
    <filterColumn colId="7781" hiddenButton="1"/>
    <filterColumn colId="7782" hiddenButton="1"/>
    <filterColumn colId="7783" hiddenButton="1"/>
    <filterColumn colId="7784" hiddenButton="1"/>
    <filterColumn colId="7785" hiddenButton="1"/>
    <filterColumn colId="7786" hiddenButton="1"/>
    <filterColumn colId="7787" hiddenButton="1"/>
    <filterColumn colId="7788" hiddenButton="1"/>
    <filterColumn colId="7789" hiddenButton="1"/>
    <filterColumn colId="7790" hiddenButton="1"/>
    <filterColumn colId="7791" hiddenButton="1"/>
    <filterColumn colId="7792" hiddenButton="1"/>
    <filterColumn colId="7793" hiddenButton="1"/>
    <filterColumn colId="7794" hiddenButton="1"/>
    <filterColumn colId="7795" hiddenButton="1"/>
    <filterColumn colId="7796" hiddenButton="1"/>
    <filterColumn colId="7797" hiddenButton="1"/>
    <filterColumn colId="7798" hiddenButton="1"/>
    <filterColumn colId="7799" hiddenButton="1"/>
    <filterColumn colId="7800" hiddenButton="1"/>
    <filterColumn colId="7801" hiddenButton="1"/>
    <filterColumn colId="7802" hiddenButton="1"/>
    <filterColumn colId="7803" hiddenButton="1"/>
    <filterColumn colId="7804" hiddenButton="1"/>
    <filterColumn colId="7805" hiddenButton="1"/>
    <filterColumn colId="7806" hiddenButton="1"/>
    <filterColumn colId="7807" hiddenButton="1"/>
    <filterColumn colId="7808" hiddenButton="1"/>
    <filterColumn colId="7809" hiddenButton="1"/>
    <filterColumn colId="7810" hiddenButton="1"/>
    <filterColumn colId="7811" hiddenButton="1"/>
    <filterColumn colId="7812" hiddenButton="1"/>
    <filterColumn colId="7813" hiddenButton="1"/>
    <filterColumn colId="7814" hiddenButton="1"/>
    <filterColumn colId="7815" hiddenButton="1"/>
    <filterColumn colId="7816" hiddenButton="1"/>
    <filterColumn colId="7817" hiddenButton="1"/>
    <filterColumn colId="7818" hiddenButton="1"/>
    <filterColumn colId="7819" hiddenButton="1"/>
    <filterColumn colId="7820" hiddenButton="1"/>
    <filterColumn colId="7821" hiddenButton="1"/>
    <filterColumn colId="7822" hiddenButton="1"/>
    <filterColumn colId="7823" hiddenButton="1"/>
    <filterColumn colId="7824" hiddenButton="1"/>
    <filterColumn colId="7825" hiddenButton="1"/>
    <filterColumn colId="7826" hiddenButton="1"/>
    <filterColumn colId="7827" hiddenButton="1"/>
    <filterColumn colId="7828" hiddenButton="1"/>
    <filterColumn colId="7829" hiddenButton="1"/>
    <filterColumn colId="7830" hiddenButton="1"/>
    <filterColumn colId="7831" hiddenButton="1"/>
    <filterColumn colId="7832" hiddenButton="1"/>
    <filterColumn colId="7833" hiddenButton="1"/>
    <filterColumn colId="7834" hiddenButton="1"/>
    <filterColumn colId="7835" hiddenButton="1"/>
    <filterColumn colId="7836" hiddenButton="1"/>
    <filterColumn colId="7837" hiddenButton="1"/>
    <filterColumn colId="7838" hiddenButton="1"/>
    <filterColumn colId="7839" hiddenButton="1"/>
    <filterColumn colId="7840" hiddenButton="1"/>
    <filterColumn colId="7841" hiddenButton="1"/>
    <filterColumn colId="7842" hiddenButton="1"/>
    <filterColumn colId="7843" hiddenButton="1"/>
    <filterColumn colId="7844" hiddenButton="1"/>
    <filterColumn colId="7845" hiddenButton="1"/>
    <filterColumn colId="7846" hiddenButton="1"/>
    <filterColumn colId="7847" hiddenButton="1"/>
    <filterColumn colId="7848" hiddenButton="1"/>
    <filterColumn colId="7849" hiddenButton="1"/>
    <filterColumn colId="7850" hiddenButton="1"/>
    <filterColumn colId="7851" hiddenButton="1"/>
    <filterColumn colId="7852" hiddenButton="1"/>
    <filterColumn colId="7853" hiddenButton="1"/>
    <filterColumn colId="7854" hiddenButton="1"/>
    <filterColumn colId="7855" hiddenButton="1"/>
    <filterColumn colId="7856" hiddenButton="1"/>
    <filterColumn colId="7857" hiddenButton="1"/>
    <filterColumn colId="7858" hiddenButton="1"/>
    <filterColumn colId="7859" hiddenButton="1"/>
    <filterColumn colId="7860" hiddenButton="1"/>
    <filterColumn colId="7861" hiddenButton="1"/>
    <filterColumn colId="7862" hiddenButton="1"/>
    <filterColumn colId="7863" hiddenButton="1"/>
    <filterColumn colId="7864" hiddenButton="1"/>
    <filterColumn colId="7865" hiddenButton="1"/>
    <filterColumn colId="7866" hiddenButton="1"/>
    <filterColumn colId="7867" hiddenButton="1"/>
    <filterColumn colId="7868" hiddenButton="1"/>
    <filterColumn colId="7869" hiddenButton="1"/>
    <filterColumn colId="7870" hiddenButton="1"/>
    <filterColumn colId="7871" hiddenButton="1"/>
    <filterColumn colId="7872" hiddenButton="1"/>
    <filterColumn colId="7873" hiddenButton="1"/>
    <filterColumn colId="7874" hiddenButton="1"/>
    <filterColumn colId="7875" hiddenButton="1"/>
    <filterColumn colId="7876" hiddenButton="1"/>
    <filterColumn colId="7877" hiddenButton="1"/>
    <filterColumn colId="7878" hiddenButton="1"/>
    <filterColumn colId="7879" hiddenButton="1"/>
    <filterColumn colId="7880" hiddenButton="1"/>
    <filterColumn colId="7881" hiddenButton="1"/>
    <filterColumn colId="7882" hiddenButton="1"/>
    <filterColumn colId="7883" hiddenButton="1"/>
    <filterColumn colId="7884" hiddenButton="1"/>
    <filterColumn colId="7885" hiddenButton="1"/>
    <filterColumn colId="7886" hiddenButton="1"/>
    <filterColumn colId="7887" hiddenButton="1"/>
    <filterColumn colId="7888" hiddenButton="1"/>
    <filterColumn colId="7889" hiddenButton="1"/>
    <filterColumn colId="7890" hiddenButton="1"/>
    <filterColumn colId="7891" hiddenButton="1"/>
    <filterColumn colId="7892" hiddenButton="1"/>
    <filterColumn colId="7893" hiddenButton="1"/>
    <filterColumn colId="7894" hiddenButton="1"/>
    <filterColumn colId="7895" hiddenButton="1"/>
    <filterColumn colId="7896" hiddenButton="1"/>
    <filterColumn colId="7897" hiddenButton="1"/>
    <filterColumn colId="7898" hiddenButton="1"/>
    <filterColumn colId="7899" hiddenButton="1"/>
    <filterColumn colId="7900" hiddenButton="1"/>
    <filterColumn colId="7901" hiddenButton="1"/>
    <filterColumn colId="7902" hiddenButton="1"/>
    <filterColumn colId="7903" hiddenButton="1"/>
    <filterColumn colId="7904" hiddenButton="1"/>
    <filterColumn colId="7905" hiddenButton="1"/>
    <filterColumn colId="7906" hiddenButton="1"/>
    <filterColumn colId="7907" hiddenButton="1"/>
    <filterColumn colId="7908" hiddenButton="1"/>
    <filterColumn colId="7909" hiddenButton="1"/>
    <filterColumn colId="7910" hiddenButton="1"/>
    <filterColumn colId="7911" hiddenButton="1"/>
    <filterColumn colId="7912" hiddenButton="1"/>
    <filterColumn colId="7913" hiddenButton="1"/>
    <filterColumn colId="7914" hiddenButton="1"/>
    <filterColumn colId="7915" hiddenButton="1"/>
    <filterColumn colId="7916" hiddenButton="1"/>
    <filterColumn colId="7917" hiddenButton="1"/>
    <filterColumn colId="7918" hiddenButton="1"/>
    <filterColumn colId="7919" hiddenButton="1"/>
    <filterColumn colId="7920" hiddenButton="1"/>
    <filterColumn colId="7921" hiddenButton="1"/>
    <filterColumn colId="7922" hiddenButton="1"/>
    <filterColumn colId="7923" hiddenButton="1"/>
    <filterColumn colId="7924" hiddenButton="1"/>
    <filterColumn colId="7925" hiddenButton="1"/>
    <filterColumn colId="7926" hiddenButton="1"/>
    <filterColumn colId="7927" hiddenButton="1"/>
    <filterColumn colId="7928" hiddenButton="1"/>
    <filterColumn colId="7929" hiddenButton="1"/>
    <filterColumn colId="7930" hiddenButton="1"/>
    <filterColumn colId="7931" hiddenButton="1"/>
    <filterColumn colId="7932" hiddenButton="1"/>
    <filterColumn colId="7933" hiddenButton="1"/>
    <filterColumn colId="7934" hiddenButton="1"/>
    <filterColumn colId="7935" hiddenButton="1"/>
    <filterColumn colId="7936" hiddenButton="1"/>
    <filterColumn colId="7937" hiddenButton="1"/>
    <filterColumn colId="7938" hiddenButton="1"/>
    <filterColumn colId="7939" hiddenButton="1"/>
    <filterColumn colId="7940" hiddenButton="1"/>
    <filterColumn colId="7941" hiddenButton="1"/>
    <filterColumn colId="7942" hiddenButton="1"/>
    <filterColumn colId="7943" hiddenButton="1"/>
    <filterColumn colId="7944" hiddenButton="1"/>
    <filterColumn colId="7945" hiddenButton="1"/>
    <filterColumn colId="7946" hiddenButton="1"/>
    <filterColumn colId="7947" hiddenButton="1"/>
    <filterColumn colId="7948" hiddenButton="1"/>
    <filterColumn colId="7949" hiddenButton="1"/>
    <filterColumn colId="7950" hiddenButton="1"/>
    <filterColumn colId="7951" hiddenButton="1"/>
    <filterColumn colId="7952" hiddenButton="1"/>
    <filterColumn colId="7953" hiddenButton="1"/>
    <filterColumn colId="7954" hiddenButton="1"/>
    <filterColumn colId="7955" hiddenButton="1"/>
    <filterColumn colId="7956" hiddenButton="1"/>
    <filterColumn colId="7957" hiddenButton="1"/>
    <filterColumn colId="7958" hiddenButton="1"/>
    <filterColumn colId="7959" hiddenButton="1"/>
    <filterColumn colId="7960" hiddenButton="1"/>
    <filterColumn colId="7961" hiddenButton="1"/>
    <filterColumn colId="7962" hiddenButton="1"/>
    <filterColumn colId="7963" hiddenButton="1"/>
    <filterColumn colId="7964" hiddenButton="1"/>
    <filterColumn colId="7965" hiddenButton="1"/>
    <filterColumn colId="7966" hiddenButton="1"/>
    <filterColumn colId="7967" hiddenButton="1"/>
    <filterColumn colId="7968" hiddenButton="1"/>
    <filterColumn colId="7969" hiddenButton="1"/>
    <filterColumn colId="7970" hiddenButton="1"/>
    <filterColumn colId="7971" hiddenButton="1"/>
    <filterColumn colId="7972" hiddenButton="1"/>
    <filterColumn colId="7973" hiddenButton="1"/>
    <filterColumn colId="7974" hiddenButton="1"/>
    <filterColumn colId="7975" hiddenButton="1"/>
    <filterColumn colId="7976" hiddenButton="1"/>
    <filterColumn colId="7977" hiddenButton="1"/>
    <filterColumn colId="7978" hiddenButton="1"/>
    <filterColumn colId="7979" hiddenButton="1"/>
    <filterColumn colId="7980" hiddenButton="1"/>
    <filterColumn colId="7981" hiddenButton="1"/>
    <filterColumn colId="7982" hiddenButton="1"/>
    <filterColumn colId="7983" hiddenButton="1"/>
    <filterColumn colId="7984" hiddenButton="1"/>
    <filterColumn colId="7985" hiddenButton="1"/>
    <filterColumn colId="7986" hiddenButton="1"/>
    <filterColumn colId="7987" hiddenButton="1"/>
    <filterColumn colId="7988" hiddenButton="1"/>
    <filterColumn colId="7989" hiddenButton="1"/>
    <filterColumn colId="7990" hiddenButton="1"/>
    <filterColumn colId="7991" hiddenButton="1"/>
    <filterColumn colId="7992" hiddenButton="1"/>
    <filterColumn colId="7993" hiddenButton="1"/>
    <filterColumn colId="7994" hiddenButton="1"/>
    <filterColumn colId="7995" hiddenButton="1"/>
    <filterColumn colId="7996" hiddenButton="1"/>
    <filterColumn colId="7997" hiddenButton="1"/>
    <filterColumn colId="7998" hiddenButton="1"/>
    <filterColumn colId="7999" hiddenButton="1"/>
    <filterColumn colId="8000" hiddenButton="1"/>
    <filterColumn colId="8001" hiddenButton="1"/>
    <filterColumn colId="8002" hiddenButton="1"/>
    <filterColumn colId="8003" hiddenButton="1"/>
    <filterColumn colId="8004" hiddenButton="1"/>
    <filterColumn colId="8005" hiddenButton="1"/>
    <filterColumn colId="8006" hiddenButton="1"/>
    <filterColumn colId="8007" hiddenButton="1"/>
    <filterColumn colId="8008" hiddenButton="1"/>
    <filterColumn colId="8009" hiddenButton="1"/>
    <filterColumn colId="8010" hiddenButton="1"/>
    <filterColumn colId="8011" hiddenButton="1"/>
    <filterColumn colId="8012" hiddenButton="1"/>
    <filterColumn colId="8013" hiddenButton="1"/>
    <filterColumn colId="8014" hiddenButton="1"/>
    <filterColumn colId="8015" hiddenButton="1"/>
    <filterColumn colId="8016" hiddenButton="1"/>
    <filterColumn colId="8017" hiddenButton="1"/>
    <filterColumn colId="8018" hiddenButton="1"/>
    <filterColumn colId="8019" hiddenButton="1"/>
    <filterColumn colId="8020" hiddenButton="1"/>
    <filterColumn colId="8021" hiddenButton="1"/>
    <filterColumn colId="8022" hiddenButton="1"/>
    <filterColumn colId="8023" hiddenButton="1"/>
    <filterColumn colId="8024" hiddenButton="1"/>
    <filterColumn colId="8025" hiddenButton="1"/>
    <filterColumn colId="8026" hiddenButton="1"/>
    <filterColumn colId="8027" hiddenButton="1"/>
    <filterColumn colId="8028" hiddenButton="1"/>
    <filterColumn colId="8029" hiddenButton="1"/>
    <filterColumn colId="8030" hiddenButton="1"/>
    <filterColumn colId="8031" hiddenButton="1"/>
    <filterColumn colId="8032" hiddenButton="1"/>
    <filterColumn colId="8033" hiddenButton="1"/>
    <filterColumn colId="8034" hiddenButton="1"/>
    <filterColumn colId="8035" hiddenButton="1"/>
    <filterColumn colId="8036" hiddenButton="1"/>
    <filterColumn colId="8037" hiddenButton="1"/>
    <filterColumn colId="8038" hiddenButton="1"/>
    <filterColumn colId="8039" hiddenButton="1"/>
    <filterColumn colId="8040" hiddenButton="1"/>
    <filterColumn colId="8041" hiddenButton="1"/>
    <filterColumn colId="8042" hiddenButton="1"/>
    <filterColumn colId="8043" hiddenButton="1"/>
    <filterColumn colId="8044" hiddenButton="1"/>
    <filterColumn colId="8045" hiddenButton="1"/>
    <filterColumn colId="8046" hiddenButton="1"/>
    <filterColumn colId="8047" hiddenButton="1"/>
    <filterColumn colId="8048" hiddenButton="1"/>
    <filterColumn colId="8049" hiddenButton="1"/>
    <filterColumn colId="8050" hiddenButton="1"/>
    <filterColumn colId="8051" hiddenButton="1"/>
    <filterColumn colId="8052" hiddenButton="1"/>
    <filterColumn colId="8053" hiddenButton="1"/>
    <filterColumn colId="8054" hiddenButton="1"/>
    <filterColumn colId="8055" hiddenButton="1"/>
    <filterColumn colId="8056" hiddenButton="1"/>
    <filterColumn colId="8057" hiddenButton="1"/>
    <filterColumn colId="8058" hiddenButton="1"/>
    <filterColumn colId="8059" hiddenButton="1"/>
    <filterColumn colId="8060" hiddenButton="1"/>
    <filterColumn colId="8061" hiddenButton="1"/>
    <filterColumn colId="8062" hiddenButton="1"/>
    <filterColumn colId="8063" hiddenButton="1"/>
    <filterColumn colId="8064" hiddenButton="1"/>
    <filterColumn colId="8065" hiddenButton="1"/>
    <filterColumn colId="8066" hiddenButton="1"/>
    <filterColumn colId="8067" hiddenButton="1"/>
    <filterColumn colId="8068" hiddenButton="1"/>
    <filterColumn colId="8069" hiddenButton="1"/>
    <filterColumn colId="8070" hiddenButton="1"/>
    <filterColumn colId="8071" hiddenButton="1"/>
    <filterColumn colId="8072" hiddenButton="1"/>
    <filterColumn colId="8073" hiddenButton="1"/>
    <filterColumn colId="8074" hiddenButton="1"/>
    <filterColumn colId="8075" hiddenButton="1"/>
    <filterColumn colId="8076" hiddenButton="1"/>
    <filterColumn colId="8077" hiddenButton="1"/>
    <filterColumn colId="8078" hiddenButton="1"/>
    <filterColumn colId="8079" hiddenButton="1"/>
    <filterColumn colId="8080" hiddenButton="1"/>
    <filterColumn colId="8081" hiddenButton="1"/>
    <filterColumn colId="8082" hiddenButton="1"/>
    <filterColumn colId="8083" hiddenButton="1"/>
    <filterColumn colId="8084" hiddenButton="1"/>
    <filterColumn colId="8085" hiddenButton="1"/>
    <filterColumn colId="8086" hiddenButton="1"/>
    <filterColumn colId="8087" hiddenButton="1"/>
    <filterColumn colId="8088" hiddenButton="1"/>
    <filterColumn colId="8089" hiddenButton="1"/>
    <filterColumn colId="8090" hiddenButton="1"/>
    <filterColumn colId="8091" hiddenButton="1"/>
    <filterColumn colId="8092" hiddenButton="1"/>
    <filterColumn colId="8093" hiddenButton="1"/>
    <filterColumn colId="8094" hiddenButton="1"/>
    <filterColumn colId="8095" hiddenButton="1"/>
    <filterColumn colId="8096" hiddenButton="1"/>
    <filterColumn colId="8097" hiddenButton="1"/>
    <filterColumn colId="8098" hiddenButton="1"/>
    <filterColumn colId="8099" hiddenButton="1"/>
    <filterColumn colId="8100" hiddenButton="1"/>
    <filterColumn colId="8101" hiddenButton="1"/>
    <filterColumn colId="8102" hiddenButton="1"/>
    <filterColumn colId="8103" hiddenButton="1"/>
    <filterColumn colId="8104" hiddenButton="1"/>
    <filterColumn colId="8105" hiddenButton="1"/>
    <filterColumn colId="8106" hiddenButton="1"/>
    <filterColumn colId="8107" hiddenButton="1"/>
    <filterColumn colId="8108" hiddenButton="1"/>
    <filterColumn colId="8109" hiddenButton="1"/>
    <filterColumn colId="8110" hiddenButton="1"/>
    <filterColumn colId="8111" hiddenButton="1"/>
    <filterColumn colId="8112" hiddenButton="1"/>
    <filterColumn colId="8113" hiddenButton="1"/>
    <filterColumn colId="8114" hiddenButton="1"/>
    <filterColumn colId="8115" hiddenButton="1"/>
    <filterColumn colId="8116" hiddenButton="1"/>
    <filterColumn colId="8117" hiddenButton="1"/>
    <filterColumn colId="8118" hiddenButton="1"/>
    <filterColumn colId="8119" hiddenButton="1"/>
    <filterColumn colId="8120" hiddenButton="1"/>
    <filterColumn colId="8121" hiddenButton="1"/>
    <filterColumn colId="8122" hiddenButton="1"/>
    <filterColumn colId="8123" hiddenButton="1"/>
    <filterColumn colId="8124" hiddenButton="1"/>
    <filterColumn colId="8125" hiddenButton="1"/>
    <filterColumn colId="8126" hiddenButton="1"/>
    <filterColumn colId="8127" hiddenButton="1"/>
    <filterColumn colId="8128" hiddenButton="1"/>
    <filterColumn colId="8129" hiddenButton="1"/>
    <filterColumn colId="8130" hiddenButton="1"/>
    <filterColumn colId="8131" hiddenButton="1"/>
    <filterColumn colId="8132" hiddenButton="1"/>
    <filterColumn colId="8133" hiddenButton="1"/>
    <filterColumn colId="8134" hiddenButton="1"/>
    <filterColumn colId="8135" hiddenButton="1"/>
    <filterColumn colId="8136" hiddenButton="1"/>
    <filterColumn colId="8137" hiddenButton="1"/>
    <filterColumn colId="8138" hiddenButton="1"/>
    <filterColumn colId="8139" hiddenButton="1"/>
    <filterColumn colId="8140" hiddenButton="1"/>
    <filterColumn colId="8141" hiddenButton="1"/>
    <filterColumn colId="8142" hiddenButton="1"/>
    <filterColumn colId="8143" hiddenButton="1"/>
    <filterColumn colId="8144" hiddenButton="1"/>
    <filterColumn colId="8145" hiddenButton="1"/>
    <filterColumn colId="8146" hiddenButton="1"/>
    <filterColumn colId="8147" hiddenButton="1"/>
    <filterColumn colId="8148" hiddenButton="1"/>
    <filterColumn colId="8149" hiddenButton="1"/>
    <filterColumn colId="8150" hiddenButton="1"/>
    <filterColumn colId="8151" hiddenButton="1"/>
    <filterColumn colId="8152" hiddenButton="1"/>
    <filterColumn colId="8153" hiddenButton="1"/>
    <filterColumn colId="8154" hiddenButton="1"/>
    <filterColumn colId="8155" hiddenButton="1"/>
    <filterColumn colId="8156" hiddenButton="1"/>
    <filterColumn colId="8157" hiddenButton="1"/>
    <filterColumn colId="8158" hiddenButton="1"/>
    <filterColumn colId="8159" hiddenButton="1"/>
    <filterColumn colId="8160" hiddenButton="1"/>
    <filterColumn colId="8161" hiddenButton="1"/>
    <filterColumn colId="8162" hiddenButton="1"/>
    <filterColumn colId="8163" hiddenButton="1"/>
    <filterColumn colId="8164" hiddenButton="1"/>
    <filterColumn colId="8165" hiddenButton="1"/>
    <filterColumn colId="8166" hiddenButton="1"/>
    <filterColumn colId="8167" hiddenButton="1"/>
    <filterColumn colId="8168" hiddenButton="1"/>
    <filterColumn colId="8169" hiddenButton="1"/>
    <filterColumn colId="8170" hiddenButton="1"/>
    <filterColumn colId="8171" hiddenButton="1"/>
    <filterColumn colId="8172" hiddenButton="1"/>
    <filterColumn colId="8173" hiddenButton="1"/>
    <filterColumn colId="8174" hiddenButton="1"/>
    <filterColumn colId="8175" hiddenButton="1"/>
    <filterColumn colId="8176" hiddenButton="1"/>
    <filterColumn colId="8177" hiddenButton="1"/>
    <filterColumn colId="8178" hiddenButton="1"/>
    <filterColumn colId="8179" hiddenButton="1"/>
    <filterColumn colId="8180" hiddenButton="1"/>
    <filterColumn colId="8181" hiddenButton="1"/>
    <filterColumn colId="8182" hiddenButton="1"/>
    <filterColumn colId="8183" hiddenButton="1"/>
    <filterColumn colId="8184" hiddenButton="1"/>
    <filterColumn colId="8185" hiddenButton="1"/>
    <filterColumn colId="8186" hiddenButton="1"/>
    <filterColumn colId="8187" hiddenButton="1"/>
    <filterColumn colId="8188" hiddenButton="1"/>
    <filterColumn colId="8189" hiddenButton="1"/>
    <filterColumn colId="8190" hiddenButton="1"/>
    <filterColumn colId="8191" hiddenButton="1"/>
    <filterColumn colId="8192" hiddenButton="1"/>
    <filterColumn colId="8193" hiddenButton="1"/>
    <filterColumn colId="8194" hiddenButton="1"/>
    <filterColumn colId="8195" hiddenButton="1"/>
    <filterColumn colId="8196" hiddenButton="1"/>
    <filterColumn colId="8197" hiddenButton="1"/>
    <filterColumn colId="8198" hiddenButton="1"/>
    <filterColumn colId="8199" hiddenButton="1"/>
    <filterColumn colId="8200" hiddenButton="1"/>
    <filterColumn colId="8201" hiddenButton="1"/>
    <filterColumn colId="8202" hiddenButton="1"/>
    <filterColumn colId="8203" hiddenButton="1"/>
    <filterColumn colId="8204" hiddenButton="1"/>
    <filterColumn colId="8205" hiddenButton="1"/>
    <filterColumn colId="8206" hiddenButton="1"/>
    <filterColumn colId="8207" hiddenButton="1"/>
    <filterColumn colId="8208" hiddenButton="1"/>
    <filterColumn colId="8209" hiddenButton="1"/>
    <filterColumn colId="8210" hiddenButton="1"/>
    <filterColumn colId="8211" hiddenButton="1"/>
    <filterColumn colId="8212" hiddenButton="1"/>
    <filterColumn colId="8213" hiddenButton="1"/>
    <filterColumn colId="8214" hiddenButton="1"/>
    <filterColumn colId="8215" hiddenButton="1"/>
    <filterColumn colId="8216" hiddenButton="1"/>
    <filterColumn colId="8217" hiddenButton="1"/>
    <filterColumn colId="8218" hiddenButton="1"/>
    <filterColumn colId="8219" hiddenButton="1"/>
    <filterColumn colId="8220" hiddenButton="1"/>
    <filterColumn colId="8221" hiddenButton="1"/>
    <filterColumn colId="8222" hiddenButton="1"/>
    <filterColumn colId="8223" hiddenButton="1"/>
    <filterColumn colId="8224" hiddenButton="1"/>
    <filterColumn colId="8225" hiddenButton="1"/>
    <filterColumn colId="8226" hiddenButton="1"/>
    <filterColumn colId="8227" hiddenButton="1"/>
    <filterColumn colId="8228" hiddenButton="1"/>
    <filterColumn colId="8229" hiddenButton="1"/>
    <filterColumn colId="8230" hiddenButton="1"/>
    <filterColumn colId="8231" hiddenButton="1"/>
    <filterColumn colId="8232" hiddenButton="1"/>
    <filterColumn colId="8233" hiddenButton="1"/>
    <filterColumn colId="8234" hiddenButton="1"/>
    <filterColumn colId="8235" hiddenButton="1"/>
    <filterColumn colId="8236" hiddenButton="1"/>
    <filterColumn colId="8237" hiddenButton="1"/>
    <filterColumn colId="8238" hiddenButton="1"/>
    <filterColumn colId="8239" hiddenButton="1"/>
    <filterColumn colId="8240" hiddenButton="1"/>
    <filterColumn colId="8241" hiddenButton="1"/>
    <filterColumn colId="8242" hiddenButton="1"/>
    <filterColumn colId="8243" hiddenButton="1"/>
    <filterColumn colId="8244" hiddenButton="1"/>
    <filterColumn colId="8245" hiddenButton="1"/>
    <filterColumn colId="8246" hiddenButton="1"/>
    <filterColumn colId="8247" hiddenButton="1"/>
    <filterColumn colId="8248" hiddenButton="1"/>
    <filterColumn colId="8249" hiddenButton="1"/>
    <filterColumn colId="8250" hiddenButton="1"/>
    <filterColumn colId="8251" hiddenButton="1"/>
    <filterColumn colId="8252" hiddenButton="1"/>
    <filterColumn colId="8253" hiddenButton="1"/>
    <filterColumn colId="8254" hiddenButton="1"/>
    <filterColumn colId="8255" hiddenButton="1"/>
    <filterColumn colId="8256" hiddenButton="1"/>
    <filterColumn colId="8257" hiddenButton="1"/>
    <filterColumn colId="8258" hiddenButton="1"/>
    <filterColumn colId="8259" hiddenButton="1"/>
    <filterColumn colId="8260" hiddenButton="1"/>
    <filterColumn colId="8261" hiddenButton="1"/>
    <filterColumn colId="8262" hiddenButton="1"/>
    <filterColumn colId="8263" hiddenButton="1"/>
    <filterColumn colId="8264" hiddenButton="1"/>
    <filterColumn colId="8265" hiddenButton="1"/>
    <filterColumn colId="8266" hiddenButton="1"/>
    <filterColumn colId="8267" hiddenButton="1"/>
    <filterColumn colId="8268" hiddenButton="1"/>
    <filterColumn colId="8269" hiddenButton="1"/>
    <filterColumn colId="8270" hiddenButton="1"/>
    <filterColumn colId="8271" hiddenButton="1"/>
    <filterColumn colId="8272" hiddenButton="1"/>
    <filterColumn colId="8273" hiddenButton="1"/>
    <filterColumn colId="8274" hiddenButton="1"/>
    <filterColumn colId="8275" hiddenButton="1"/>
    <filterColumn colId="8276" hiddenButton="1"/>
    <filterColumn colId="8277" hiddenButton="1"/>
    <filterColumn colId="8278" hiddenButton="1"/>
    <filterColumn colId="8279" hiddenButton="1"/>
    <filterColumn colId="8280" hiddenButton="1"/>
    <filterColumn colId="8281" hiddenButton="1"/>
    <filterColumn colId="8282" hiddenButton="1"/>
    <filterColumn colId="8283" hiddenButton="1"/>
    <filterColumn colId="8284" hiddenButton="1"/>
    <filterColumn colId="8285" hiddenButton="1"/>
    <filterColumn colId="8286" hiddenButton="1"/>
    <filterColumn colId="8287" hiddenButton="1"/>
    <filterColumn colId="8288" hiddenButton="1"/>
    <filterColumn colId="8289" hiddenButton="1"/>
    <filterColumn colId="8290" hiddenButton="1"/>
    <filterColumn colId="8291" hiddenButton="1"/>
    <filterColumn colId="8292" hiddenButton="1"/>
    <filterColumn colId="8293" hiddenButton="1"/>
    <filterColumn colId="8294" hiddenButton="1"/>
    <filterColumn colId="8295" hiddenButton="1"/>
    <filterColumn colId="8296" hiddenButton="1"/>
    <filterColumn colId="8297" hiddenButton="1"/>
    <filterColumn colId="8298" hiddenButton="1"/>
    <filterColumn colId="8299" hiddenButton="1"/>
    <filterColumn colId="8300" hiddenButton="1"/>
    <filterColumn colId="8301" hiddenButton="1"/>
    <filterColumn colId="8302" hiddenButton="1"/>
    <filterColumn colId="8303" hiddenButton="1"/>
    <filterColumn colId="8304" hiddenButton="1"/>
    <filterColumn colId="8305" hiddenButton="1"/>
    <filterColumn colId="8306" hiddenButton="1"/>
    <filterColumn colId="8307" hiddenButton="1"/>
    <filterColumn colId="8308" hiddenButton="1"/>
    <filterColumn colId="8309" hiddenButton="1"/>
    <filterColumn colId="8310" hiddenButton="1"/>
    <filterColumn colId="8311" hiddenButton="1"/>
    <filterColumn colId="8312" hiddenButton="1"/>
    <filterColumn colId="8313" hiddenButton="1"/>
    <filterColumn colId="8314" hiddenButton="1"/>
    <filterColumn colId="8315" hiddenButton="1"/>
    <filterColumn colId="8316" hiddenButton="1"/>
    <filterColumn colId="8317" hiddenButton="1"/>
    <filterColumn colId="8318" hiddenButton="1"/>
    <filterColumn colId="8319" hiddenButton="1"/>
    <filterColumn colId="8320" hiddenButton="1"/>
    <filterColumn colId="8321" hiddenButton="1"/>
    <filterColumn colId="8322" hiddenButton="1"/>
    <filterColumn colId="8323" hiddenButton="1"/>
    <filterColumn colId="8324" hiddenButton="1"/>
    <filterColumn colId="8325" hiddenButton="1"/>
    <filterColumn colId="8326" hiddenButton="1"/>
    <filterColumn colId="8327" hiddenButton="1"/>
    <filterColumn colId="8328" hiddenButton="1"/>
    <filterColumn colId="8329" hiddenButton="1"/>
    <filterColumn colId="8330" hiddenButton="1"/>
    <filterColumn colId="8331" hiddenButton="1"/>
    <filterColumn colId="8332" hiddenButton="1"/>
    <filterColumn colId="8333" hiddenButton="1"/>
    <filterColumn colId="8334" hiddenButton="1"/>
    <filterColumn colId="8335" hiddenButton="1"/>
    <filterColumn colId="8336" hiddenButton="1"/>
    <filterColumn colId="8337" hiddenButton="1"/>
    <filterColumn colId="8338" hiddenButton="1"/>
    <filterColumn colId="8339" hiddenButton="1"/>
    <filterColumn colId="8340" hiddenButton="1"/>
    <filterColumn colId="8341" hiddenButton="1"/>
    <filterColumn colId="8342" hiddenButton="1"/>
    <filterColumn colId="8343" hiddenButton="1"/>
    <filterColumn colId="8344" hiddenButton="1"/>
    <filterColumn colId="8345" hiddenButton="1"/>
    <filterColumn colId="8346" hiddenButton="1"/>
    <filterColumn colId="8347" hiddenButton="1"/>
    <filterColumn colId="8348" hiddenButton="1"/>
    <filterColumn colId="8349" hiddenButton="1"/>
    <filterColumn colId="8350" hiddenButton="1"/>
    <filterColumn colId="8351" hiddenButton="1"/>
    <filterColumn colId="8352" hiddenButton="1"/>
    <filterColumn colId="8353" hiddenButton="1"/>
    <filterColumn colId="8354" hiddenButton="1"/>
    <filterColumn colId="8355" hiddenButton="1"/>
    <filterColumn colId="8356" hiddenButton="1"/>
    <filterColumn colId="8357" hiddenButton="1"/>
    <filterColumn colId="8358" hiddenButton="1"/>
    <filterColumn colId="8359" hiddenButton="1"/>
    <filterColumn colId="8360" hiddenButton="1"/>
    <filterColumn colId="8361" hiddenButton="1"/>
    <filterColumn colId="8362" hiddenButton="1"/>
    <filterColumn colId="8363" hiddenButton="1"/>
    <filterColumn colId="8364" hiddenButton="1"/>
    <filterColumn colId="8365" hiddenButton="1"/>
    <filterColumn colId="8366" hiddenButton="1"/>
    <filterColumn colId="8367" hiddenButton="1"/>
    <filterColumn colId="8368" hiddenButton="1"/>
    <filterColumn colId="8369" hiddenButton="1"/>
    <filterColumn colId="8370" hiddenButton="1"/>
    <filterColumn colId="8371" hiddenButton="1"/>
    <filterColumn colId="8372" hiddenButton="1"/>
    <filterColumn colId="8373" hiddenButton="1"/>
    <filterColumn colId="8374" hiddenButton="1"/>
    <filterColumn colId="8375" hiddenButton="1"/>
    <filterColumn colId="8376" hiddenButton="1"/>
    <filterColumn colId="8377" hiddenButton="1"/>
    <filterColumn colId="8378" hiddenButton="1"/>
    <filterColumn colId="8379" hiddenButton="1"/>
    <filterColumn colId="8380" hiddenButton="1"/>
    <filterColumn colId="8381" hiddenButton="1"/>
    <filterColumn colId="8382" hiddenButton="1"/>
    <filterColumn colId="8383" hiddenButton="1"/>
    <filterColumn colId="8384" hiddenButton="1"/>
    <filterColumn colId="8385" hiddenButton="1"/>
    <filterColumn colId="8386" hiddenButton="1"/>
    <filterColumn colId="8387" hiddenButton="1"/>
    <filterColumn colId="8388" hiddenButton="1"/>
    <filterColumn colId="8389" hiddenButton="1"/>
    <filterColumn colId="8390" hiddenButton="1"/>
    <filterColumn colId="8391" hiddenButton="1"/>
    <filterColumn colId="8392" hiddenButton="1"/>
    <filterColumn colId="8393" hiddenButton="1"/>
    <filterColumn colId="8394" hiddenButton="1"/>
    <filterColumn colId="8395" hiddenButton="1"/>
    <filterColumn colId="8396" hiddenButton="1"/>
    <filterColumn colId="8397" hiddenButton="1"/>
    <filterColumn colId="8398" hiddenButton="1"/>
    <filterColumn colId="8399" hiddenButton="1"/>
    <filterColumn colId="8400" hiddenButton="1"/>
    <filterColumn colId="8401" hiddenButton="1"/>
    <filterColumn colId="8402" hiddenButton="1"/>
    <filterColumn colId="8403" hiddenButton="1"/>
    <filterColumn colId="8404" hiddenButton="1"/>
    <filterColumn colId="8405" hiddenButton="1"/>
    <filterColumn colId="8406" hiddenButton="1"/>
    <filterColumn colId="8407" hiddenButton="1"/>
    <filterColumn colId="8408" hiddenButton="1"/>
    <filterColumn colId="8409" hiddenButton="1"/>
    <filterColumn colId="8410" hiddenButton="1"/>
    <filterColumn colId="8411" hiddenButton="1"/>
    <filterColumn colId="8412" hiddenButton="1"/>
    <filterColumn colId="8413" hiddenButton="1"/>
    <filterColumn colId="8414" hiddenButton="1"/>
    <filterColumn colId="8415" hiddenButton="1"/>
    <filterColumn colId="8416" hiddenButton="1"/>
    <filterColumn colId="8417" hiddenButton="1"/>
    <filterColumn colId="8418" hiddenButton="1"/>
    <filterColumn colId="8419" hiddenButton="1"/>
    <filterColumn colId="8420" hiddenButton="1"/>
    <filterColumn colId="8421" hiddenButton="1"/>
    <filterColumn colId="8422" hiddenButton="1"/>
    <filterColumn colId="8423" hiddenButton="1"/>
    <filterColumn colId="8424" hiddenButton="1"/>
    <filterColumn colId="8425" hiddenButton="1"/>
    <filterColumn colId="8426" hiddenButton="1"/>
    <filterColumn colId="8427" hiddenButton="1"/>
    <filterColumn colId="8428" hiddenButton="1"/>
    <filterColumn colId="8429" hiddenButton="1"/>
    <filterColumn colId="8430" hiddenButton="1"/>
    <filterColumn colId="8431" hiddenButton="1"/>
    <filterColumn colId="8432" hiddenButton="1"/>
    <filterColumn colId="8433" hiddenButton="1"/>
    <filterColumn colId="8434" hiddenButton="1"/>
    <filterColumn colId="8435" hiddenButton="1"/>
    <filterColumn colId="8436" hiddenButton="1"/>
    <filterColumn colId="8437" hiddenButton="1"/>
    <filterColumn colId="8438" hiddenButton="1"/>
    <filterColumn colId="8439" hiddenButton="1"/>
    <filterColumn colId="8440" hiddenButton="1"/>
    <filterColumn colId="8441" hiddenButton="1"/>
    <filterColumn colId="8442" hiddenButton="1"/>
    <filterColumn colId="8443" hiddenButton="1"/>
    <filterColumn colId="8444" hiddenButton="1"/>
    <filterColumn colId="8445" hiddenButton="1"/>
    <filterColumn colId="8446" hiddenButton="1"/>
    <filterColumn colId="8447" hiddenButton="1"/>
    <filterColumn colId="8448" hiddenButton="1"/>
    <filterColumn colId="8449" hiddenButton="1"/>
    <filterColumn colId="8450" hiddenButton="1"/>
    <filterColumn colId="8451" hiddenButton="1"/>
    <filterColumn colId="8452" hiddenButton="1"/>
    <filterColumn colId="8453" hiddenButton="1"/>
    <filterColumn colId="8454" hiddenButton="1"/>
    <filterColumn colId="8455" hiddenButton="1"/>
    <filterColumn colId="8456" hiddenButton="1"/>
    <filterColumn colId="8457" hiddenButton="1"/>
    <filterColumn colId="8458" hiddenButton="1"/>
    <filterColumn colId="8459" hiddenButton="1"/>
    <filterColumn colId="8460" hiddenButton="1"/>
    <filterColumn colId="8461" hiddenButton="1"/>
    <filterColumn colId="8462" hiddenButton="1"/>
    <filterColumn colId="8463" hiddenButton="1"/>
    <filterColumn colId="8464" hiddenButton="1"/>
    <filterColumn colId="8465" hiddenButton="1"/>
    <filterColumn colId="8466" hiddenButton="1"/>
    <filterColumn colId="8467" hiddenButton="1"/>
    <filterColumn colId="8468" hiddenButton="1"/>
    <filterColumn colId="8469" hiddenButton="1"/>
    <filterColumn colId="8470" hiddenButton="1"/>
    <filterColumn colId="8471" hiddenButton="1"/>
    <filterColumn colId="8472" hiddenButton="1"/>
    <filterColumn colId="8473" hiddenButton="1"/>
    <filterColumn colId="8474" hiddenButton="1"/>
    <filterColumn colId="8475" hiddenButton="1"/>
    <filterColumn colId="8476" hiddenButton="1"/>
    <filterColumn colId="8477" hiddenButton="1"/>
    <filterColumn colId="8478" hiddenButton="1"/>
    <filterColumn colId="8479" hiddenButton="1"/>
    <filterColumn colId="8480" hiddenButton="1"/>
    <filterColumn colId="8481" hiddenButton="1"/>
    <filterColumn colId="8482" hiddenButton="1"/>
    <filterColumn colId="8483" hiddenButton="1"/>
    <filterColumn colId="8484" hiddenButton="1"/>
    <filterColumn colId="8485" hiddenButton="1"/>
    <filterColumn colId="8486" hiddenButton="1"/>
    <filterColumn colId="8487" hiddenButton="1"/>
    <filterColumn colId="8488" hiddenButton="1"/>
    <filterColumn colId="8489" hiddenButton="1"/>
    <filterColumn colId="8490" hiddenButton="1"/>
    <filterColumn colId="8491" hiddenButton="1"/>
    <filterColumn colId="8492" hiddenButton="1"/>
    <filterColumn colId="8493" hiddenButton="1"/>
    <filterColumn colId="8494" hiddenButton="1"/>
    <filterColumn colId="8495" hiddenButton="1"/>
    <filterColumn colId="8496" hiddenButton="1"/>
    <filterColumn colId="8497" hiddenButton="1"/>
    <filterColumn colId="8498" hiddenButton="1"/>
    <filterColumn colId="8499" hiddenButton="1"/>
    <filterColumn colId="8500" hiddenButton="1"/>
    <filterColumn colId="8501" hiddenButton="1"/>
    <filterColumn colId="8502" hiddenButton="1"/>
    <filterColumn colId="8503" hiddenButton="1"/>
    <filterColumn colId="8504" hiddenButton="1"/>
    <filterColumn colId="8505" hiddenButton="1"/>
    <filterColumn colId="8506" hiddenButton="1"/>
    <filterColumn colId="8507" hiddenButton="1"/>
    <filterColumn colId="8508" hiddenButton="1"/>
    <filterColumn colId="8509" hiddenButton="1"/>
    <filterColumn colId="8510" hiddenButton="1"/>
    <filterColumn colId="8511" hiddenButton="1"/>
    <filterColumn colId="8512" hiddenButton="1"/>
    <filterColumn colId="8513" hiddenButton="1"/>
    <filterColumn colId="8514" hiddenButton="1"/>
    <filterColumn colId="8515" hiddenButton="1"/>
    <filterColumn colId="8516" hiddenButton="1"/>
    <filterColumn colId="8517" hiddenButton="1"/>
    <filterColumn colId="8518" hiddenButton="1"/>
    <filterColumn colId="8519" hiddenButton="1"/>
    <filterColumn colId="8520" hiddenButton="1"/>
    <filterColumn colId="8521" hiddenButton="1"/>
    <filterColumn colId="8522" hiddenButton="1"/>
    <filterColumn colId="8523" hiddenButton="1"/>
    <filterColumn colId="8524" hiddenButton="1"/>
    <filterColumn colId="8525" hiddenButton="1"/>
    <filterColumn colId="8526" hiddenButton="1"/>
    <filterColumn colId="8527" hiddenButton="1"/>
    <filterColumn colId="8528" hiddenButton="1"/>
    <filterColumn colId="8529" hiddenButton="1"/>
    <filterColumn colId="8530" hiddenButton="1"/>
    <filterColumn colId="8531" hiddenButton="1"/>
    <filterColumn colId="8532" hiddenButton="1"/>
    <filterColumn colId="8533" hiddenButton="1"/>
    <filterColumn colId="8534" hiddenButton="1"/>
    <filterColumn colId="8535" hiddenButton="1"/>
    <filterColumn colId="8536" hiddenButton="1"/>
    <filterColumn colId="8537" hiddenButton="1"/>
    <filterColumn colId="8538" hiddenButton="1"/>
    <filterColumn colId="8539" hiddenButton="1"/>
    <filterColumn colId="8540" hiddenButton="1"/>
    <filterColumn colId="8541" hiddenButton="1"/>
    <filterColumn colId="8542" hiddenButton="1"/>
    <filterColumn colId="8543" hiddenButton="1"/>
    <filterColumn colId="8544" hiddenButton="1"/>
    <filterColumn colId="8545" hiddenButton="1"/>
    <filterColumn colId="8546" hiddenButton="1"/>
    <filterColumn colId="8547" hiddenButton="1"/>
    <filterColumn colId="8548" hiddenButton="1"/>
    <filterColumn colId="8549" hiddenButton="1"/>
    <filterColumn colId="8550" hiddenButton="1"/>
    <filterColumn colId="8551" hiddenButton="1"/>
    <filterColumn colId="8552" hiddenButton="1"/>
    <filterColumn colId="8553" hiddenButton="1"/>
    <filterColumn colId="8554" hiddenButton="1"/>
    <filterColumn colId="8555" hiddenButton="1"/>
    <filterColumn colId="8556" hiddenButton="1"/>
    <filterColumn colId="8557" hiddenButton="1"/>
    <filterColumn colId="8558" hiddenButton="1"/>
    <filterColumn colId="8559" hiddenButton="1"/>
    <filterColumn colId="8560" hiddenButton="1"/>
    <filterColumn colId="8561" hiddenButton="1"/>
    <filterColumn colId="8562" hiddenButton="1"/>
    <filterColumn colId="8563" hiddenButton="1"/>
    <filterColumn colId="8564" hiddenButton="1"/>
    <filterColumn colId="8565" hiddenButton="1"/>
    <filterColumn colId="8566" hiddenButton="1"/>
    <filterColumn colId="8567" hiddenButton="1"/>
    <filterColumn colId="8568" hiddenButton="1"/>
    <filterColumn colId="8569" hiddenButton="1"/>
    <filterColumn colId="8570" hiddenButton="1"/>
    <filterColumn colId="8571" hiddenButton="1"/>
    <filterColumn colId="8572" hiddenButton="1"/>
    <filterColumn colId="8573" hiddenButton="1"/>
    <filterColumn colId="8574" hiddenButton="1"/>
    <filterColumn colId="8575" hiddenButton="1"/>
    <filterColumn colId="8576" hiddenButton="1"/>
    <filterColumn colId="8577" hiddenButton="1"/>
    <filterColumn colId="8578" hiddenButton="1"/>
    <filterColumn colId="8579" hiddenButton="1"/>
    <filterColumn colId="8580" hiddenButton="1"/>
    <filterColumn colId="8581" hiddenButton="1"/>
    <filterColumn colId="8582" hiddenButton="1"/>
    <filterColumn colId="8583" hiddenButton="1"/>
    <filterColumn colId="8584" hiddenButton="1"/>
    <filterColumn colId="8585" hiddenButton="1"/>
    <filterColumn colId="8586" hiddenButton="1"/>
    <filterColumn colId="8587" hiddenButton="1"/>
    <filterColumn colId="8588" hiddenButton="1"/>
    <filterColumn colId="8589" hiddenButton="1"/>
    <filterColumn colId="8590" hiddenButton="1"/>
    <filterColumn colId="8591" hiddenButton="1"/>
    <filterColumn colId="8592" hiddenButton="1"/>
    <filterColumn colId="8593" hiddenButton="1"/>
    <filterColumn colId="8594" hiddenButton="1"/>
    <filterColumn colId="8595" hiddenButton="1"/>
    <filterColumn colId="8596" hiddenButton="1"/>
    <filterColumn colId="8597" hiddenButton="1"/>
    <filterColumn colId="8598" hiddenButton="1"/>
    <filterColumn colId="8599" hiddenButton="1"/>
    <filterColumn colId="8600" hiddenButton="1"/>
    <filterColumn colId="8601" hiddenButton="1"/>
    <filterColumn colId="8602" hiddenButton="1"/>
    <filterColumn colId="8603" hiddenButton="1"/>
    <filterColumn colId="8604" hiddenButton="1"/>
    <filterColumn colId="8605" hiddenButton="1"/>
    <filterColumn colId="8606" hiddenButton="1"/>
    <filterColumn colId="8607" hiddenButton="1"/>
    <filterColumn colId="8608" hiddenButton="1"/>
    <filterColumn colId="8609" hiddenButton="1"/>
    <filterColumn colId="8610" hiddenButton="1"/>
    <filterColumn colId="8611" hiddenButton="1"/>
    <filterColumn colId="8612" hiddenButton="1"/>
    <filterColumn colId="8613" hiddenButton="1"/>
    <filterColumn colId="8614" hiddenButton="1"/>
    <filterColumn colId="8615" hiddenButton="1"/>
    <filterColumn colId="8616" hiddenButton="1"/>
    <filterColumn colId="8617" hiddenButton="1"/>
    <filterColumn colId="8618" hiddenButton="1"/>
    <filterColumn colId="8619" hiddenButton="1"/>
    <filterColumn colId="8620" hiddenButton="1"/>
    <filterColumn colId="8621" hiddenButton="1"/>
    <filterColumn colId="8622" hiddenButton="1"/>
    <filterColumn colId="8623" hiddenButton="1"/>
    <filterColumn colId="8624" hiddenButton="1"/>
    <filterColumn colId="8625" hiddenButton="1"/>
    <filterColumn colId="8626" hiddenButton="1"/>
    <filterColumn colId="8627" hiddenButton="1"/>
    <filterColumn colId="8628" hiddenButton="1"/>
    <filterColumn colId="8629" hiddenButton="1"/>
    <filterColumn colId="8630" hiddenButton="1"/>
    <filterColumn colId="8631" hiddenButton="1"/>
    <filterColumn colId="8632" hiddenButton="1"/>
    <filterColumn colId="8633" hiddenButton="1"/>
    <filterColumn colId="8634" hiddenButton="1"/>
    <filterColumn colId="8635" hiddenButton="1"/>
    <filterColumn colId="8636" hiddenButton="1"/>
    <filterColumn colId="8637" hiddenButton="1"/>
    <filterColumn colId="8638" hiddenButton="1"/>
    <filterColumn colId="8639" hiddenButton="1"/>
    <filterColumn colId="8640" hiddenButton="1"/>
    <filterColumn colId="8641" hiddenButton="1"/>
    <filterColumn colId="8642" hiddenButton="1"/>
    <filterColumn colId="8643" hiddenButton="1"/>
    <filterColumn colId="8644" hiddenButton="1"/>
    <filterColumn colId="8645" hiddenButton="1"/>
    <filterColumn colId="8646" hiddenButton="1"/>
    <filterColumn colId="8647" hiddenButton="1"/>
    <filterColumn colId="8648" hiddenButton="1"/>
    <filterColumn colId="8649" hiddenButton="1"/>
    <filterColumn colId="8650" hiddenButton="1"/>
    <filterColumn colId="8651" hiddenButton="1"/>
    <filterColumn colId="8652" hiddenButton="1"/>
    <filterColumn colId="8653" hiddenButton="1"/>
    <filterColumn colId="8654" hiddenButton="1"/>
    <filterColumn colId="8655" hiddenButton="1"/>
    <filterColumn colId="8656" hiddenButton="1"/>
    <filterColumn colId="8657" hiddenButton="1"/>
    <filterColumn colId="8658" hiddenButton="1"/>
    <filterColumn colId="8659" hiddenButton="1"/>
    <filterColumn colId="8660" hiddenButton="1"/>
    <filterColumn colId="8661" hiddenButton="1"/>
    <filterColumn colId="8662" hiddenButton="1"/>
    <filterColumn colId="8663" hiddenButton="1"/>
    <filterColumn colId="8664" hiddenButton="1"/>
    <filterColumn colId="8665" hiddenButton="1"/>
    <filterColumn colId="8666" hiddenButton="1"/>
    <filterColumn colId="8667" hiddenButton="1"/>
    <filterColumn colId="8668" hiddenButton="1"/>
    <filterColumn colId="8669" hiddenButton="1"/>
    <filterColumn colId="8670" hiddenButton="1"/>
    <filterColumn colId="8671" hiddenButton="1"/>
    <filterColumn colId="8672" hiddenButton="1"/>
    <filterColumn colId="8673" hiddenButton="1"/>
    <filterColumn colId="8674" hiddenButton="1"/>
    <filterColumn colId="8675" hiddenButton="1"/>
    <filterColumn colId="8676" hiddenButton="1"/>
    <filterColumn colId="8677" hiddenButton="1"/>
    <filterColumn colId="8678" hiddenButton="1"/>
    <filterColumn colId="8679" hiddenButton="1"/>
    <filterColumn colId="8680" hiddenButton="1"/>
    <filterColumn colId="8681" hiddenButton="1"/>
    <filterColumn colId="8682" hiddenButton="1"/>
    <filterColumn colId="8683" hiddenButton="1"/>
    <filterColumn colId="8684" hiddenButton="1"/>
    <filterColumn colId="8685" hiddenButton="1"/>
    <filterColumn colId="8686" hiddenButton="1"/>
    <filterColumn colId="8687" hiddenButton="1"/>
    <filterColumn colId="8688" hiddenButton="1"/>
    <filterColumn colId="8689" hiddenButton="1"/>
    <filterColumn colId="8690" hiddenButton="1"/>
    <filterColumn colId="8691" hiddenButton="1"/>
    <filterColumn colId="8692" hiddenButton="1"/>
    <filterColumn colId="8693" hiddenButton="1"/>
    <filterColumn colId="8694" hiddenButton="1"/>
    <filterColumn colId="8695" hiddenButton="1"/>
    <filterColumn colId="8696" hiddenButton="1"/>
    <filterColumn colId="8697" hiddenButton="1"/>
    <filterColumn colId="8698" hiddenButton="1"/>
    <filterColumn colId="8699" hiddenButton="1"/>
    <filterColumn colId="8700" hiddenButton="1"/>
    <filterColumn colId="8701" hiddenButton="1"/>
    <filterColumn colId="8702" hiddenButton="1"/>
    <filterColumn colId="8703" hiddenButton="1"/>
    <filterColumn colId="8704" hiddenButton="1"/>
    <filterColumn colId="8705" hiddenButton="1"/>
    <filterColumn colId="8706" hiddenButton="1"/>
    <filterColumn colId="8707" hiddenButton="1"/>
    <filterColumn colId="8708" hiddenButton="1"/>
    <filterColumn colId="8709" hiddenButton="1"/>
    <filterColumn colId="8710" hiddenButton="1"/>
    <filterColumn colId="8711" hiddenButton="1"/>
    <filterColumn colId="8712" hiddenButton="1"/>
    <filterColumn colId="8713" hiddenButton="1"/>
    <filterColumn colId="8714" hiddenButton="1"/>
    <filterColumn colId="8715" hiddenButton="1"/>
    <filterColumn colId="8716" hiddenButton="1"/>
    <filterColumn colId="8717" hiddenButton="1"/>
    <filterColumn colId="8718" hiddenButton="1"/>
    <filterColumn colId="8719" hiddenButton="1"/>
    <filterColumn colId="8720" hiddenButton="1"/>
    <filterColumn colId="8721" hiddenButton="1"/>
    <filterColumn colId="8722" hiddenButton="1"/>
    <filterColumn colId="8723" hiddenButton="1"/>
    <filterColumn colId="8724" hiddenButton="1"/>
    <filterColumn colId="8725" hiddenButton="1"/>
    <filterColumn colId="8726" hiddenButton="1"/>
    <filterColumn colId="8727" hiddenButton="1"/>
    <filterColumn colId="8728" hiddenButton="1"/>
    <filterColumn colId="8729" hiddenButton="1"/>
    <filterColumn colId="8730" hiddenButton="1"/>
    <filterColumn colId="8731" hiddenButton="1"/>
    <filterColumn colId="8732" hiddenButton="1"/>
    <filterColumn colId="8733" hiddenButton="1"/>
    <filterColumn colId="8734" hiddenButton="1"/>
    <filterColumn colId="8735" hiddenButton="1"/>
    <filterColumn colId="8736" hiddenButton="1"/>
    <filterColumn colId="8737" hiddenButton="1"/>
    <filterColumn colId="8738" hiddenButton="1"/>
    <filterColumn colId="8739" hiddenButton="1"/>
    <filterColumn colId="8740" hiddenButton="1"/>
    <filterColumn colId="8741" hiddenButton="1"/>
    <filterColumn colId="8742" hiddenButton="1"/>
    <filterColumn colId="8743" hiddenButton="1"/>
    <filterColumn colId="8744" hiddenButton="1"/>
    <filterColumn colId="8745" hiddenButton="1"/>
    <filterColumn colId="8746" hiddenButton="1"/>
    <filterColumn colId="8747" hiddenButton="1"/>
    <filterColumn colId="8748" hiddenButton="1"/>
    <filterColumn colId="8749" hiddenButton="1"/>
    <filterColumn colId="8750" hiddenButton="1"/>
    <filterColumn colId="8751" hiddenButton="1"/>
    <filterColumn colId="8752" hiddenButton="1"/>
    <filterColumn colId="8753" hiddenButton="1"/>
    <filterColumn colId="8754" hiddenButton="1"/>
    <filterColumn colId="8755" hiddenButton="1"/>
    <filterColumn colId="8756" hiddenButton="1"/>
    <filterColumn colId="8757" hiddenButton="1"/>
    <filterColumn colId="8758" hiddenButton="1"/>
    <filterColumn colId="8759" hiddenButton="1"/>
    <filterColumn colId="8760" hiddenButton="1"/>
    <filterColumn colId="8761" hiddenButton="1"/>
    <filterColumn colId="8762" hiddenButton="1"/>
    <filterColumn colId="8763" hiddenButton="1"/>
    <filterColumn colId="8764" hiddenButton="1"/>
    <filterColumn colId="8765" hiddenButton="1"/>
    <filterColumn colId="8766" hiddenButton="1"/>
    <filterColumn colId="8767" hiddenButton="1"/>
    <filterColumn colId="8768" hiddenButton="1"/>
    <filterColumn colId="8769" hiddenButton="1"/>
    <filterColumn colId="8770" hiddenButton="1"/>
    <filterColumn colId="8771" hiddenButton="1"/>
    <filterColumn colId="8772" hiddenButton="1"/>
    <filterColumn colId="8773" hiddenButton="1"/>
    <filterColumn colId="8774" hiddenButton="1"/>
    <filterColumn colId="8775" hiddenButton="1"/>
    <filterColumn colId="8776" hiddenButton="1"/>
    <filterColumn colId="8777" hiddenButton="1"/>
    <filterColumn colId="8778" hiddenButton="1"/>
    <filterColumn colId="8779" hiddenButton="1"/>
    <filterColumn colId="8780" hiddenButton="1"/>
    <filterColumn colId="8781" hiddenButton="1"/>
    <filterColumn colId="8782" hiddenButton="1"/>
    <filterColumn colId="8783" hiddenButton="1"/>
    <filterColumn colId="8784" hiddenButton="1"/>
    <filterColumn colId="8785" hiddenButton="1"/>
    <filterColumn colId="8786" hiddenButton="1"/>
    <filterColumn colId="8787" hiddenButton="1"/>
    <filterColumn colId="8788" hiddenButton="1"/>
    <filterColumn colId="8789" hiddenButton="1"/>
    <filterColumn colId="8790" hiddenButton="1"/>
    <filterColumn colId="8791" hiddenButton="1"/>
    <filterColumn colId="8792" hiddenButton="1"/>
    <filterColumn colId="8793" hiddenButton="1"/>
    <filterColumn colId="8794" hiddenButton="1"/>
    <filterColumn colId="8795" hiddenButton="1"/>
    <filterColumn colId="8796" hiddenButton="1"/>
    <filterColumn colId="8797" hiddenButton="1"/>
    <filterColumn colId="8798" hiddenButton="1"/>
    <filterColumn colId="8799" hiddenButton="1"/>
    <filterColumn colId="8800" hiddenButton="1"/>
    <filterColumn colId="8801" hiddenButton="1"/>
    <filterColumn colId="8802" hiddenButton="1"/>
    <filterColumn colId="8803" hiddenButton="1"/>
    <filterColumn colId="8804" hiddenButton="1"/>
    <filterColumn colId="8805" hiddenButton="1"/>
    <filterColumn colId="8806" hiddenButton="1"/>
    <filterColumn colId="8807" hiddenButton="1"/>
    <filterColumn colId="8808" hiddenButton="1"/>
    <filterColumn colId="8809" hiddenButton="1"/>
    <filterColumn colId="8810" hiddenButton="1"/>
    <filterColumn colId="8811" hiddenButton="1"/>
    <filterColumn colId="8812" hiddenButton="1"/>
    <filterColumn colId="8813" hiddenButton="1"/>
    <filterColumn colId="8814" hiddenButton="1"/>
    <filterColumn colId="8815" hiddenButton="1"/>
    <filterColumn colId="8816" hiddenButton="1"/>
    <filterColumn colId="8817" hiddenButton="1"/>
    <filterColumn colId="8818" hiddenButton="1"/>
    <filterColumn colId="8819" hiddenButton="1"/>
    <filterColumn colId="8820" hiddenButton="1"/>
    <filterColumn colId="8821" hiddenButton="1"/>
    <filterColumn colId="8822" hiddenButton="1"/>
    <filterColumn colId="8823" hiddenButton="1"/>
    <filterColumn colId="8824" hiddenButton="1"/>
    <filterColumn colId="8825" hiddenButton="1"/>
    <filterColumn colId="8826" hiddenButton="1"/>
    <filterColumn colId="8827" hiddenButton="1"/>
    <filterColumn colId="8828" hiddenButton="1"/>
    <filterColumn colId="8829" hiddenButton="1"/>
    <filterColumn colId="8830" hiddenButton="1"/>
    <filterColumn colId="8831" hiddenButton="1"/>
    <filterColumn colId="8832" hiddenButton="1"/>
    <filterColumn colId="8833" hiddenButton="1"/>
    <filterColumn colId="8834" hiddenButton="1"/>
    <filterColumn colId="8835" hiddenButton="1"/>
    <filterColumn colId="8836" hiddenButton="1"/>
    <filterColumn colId="8837" hiddenButton="1"/>
    <filterColumn colId="8838" hiddenButton="1"/>
    <filterColumn colId="8839" hiddenButton="1"/>
    <filterColumn colId="8840" hiddenButton="1"/>
    <filterColumn colId="8841" hiddenButton="1"/>
    <filterColumn colId="8842" hiddenButton="1"/>
    <filterColumn colId="8843" hiddenButton="1"/>
    <filterColumn colId="8844" hiddenButton="1"/>
    <filterColumn colId="8845" hiddenButton="1"/>
    <filterColumn colId="8846" hiddenButton="1"/>
    <filterColumn colId="8847" hiddenButton="1"/>
    <filterColumn colId="8848" hiddenButton="1"/>
    <filterColumn colId="8849" hiddenButton="1"/>
    <filterColumn colId="8850" hiddenButton="1"/>
    <filterColumn colId="8851" hiddenButton="1"/>
    <filterColumn colId="8852" hiddenButton="1"/>
    <filterColumn colId="8853" hiddenButton="1"/>
    <filterColumn colId="8854" hiddenButton="1"/>
    <filterColumn colId="8855" hiddenButton="1"/>
    <filterColumn colId="8856" hiddenButton="1"/>
    <filterColumn colId="8857" hiddenButton="1"/>
    <filterColumn colId="8858" hiddenButton="1"/>
    <filterColumn colId="8859" hiddenButton="1"/>
    <filterColumn colId="8860" hiddenButton="1"/>
    <filterColumn colId="8861" hiddenButton="1"/>
    <filterColumn colId="8862" hiddenButton="1"/>
    <filterColumn colId="8863" hiddenButton="1"/>
    <filterColumn colId="8864" hiddenButton="1"/>
    <filterColumn colId="8865" hiddenButton="1"/>
    <filterColumn colId="8866" hiddenButton="1"/>
    <filterColumn colId="8867" hiddenButton="1"/>
    <filterColumn colId="8868" hiddenButton="1"/>
    <filterColumn colId="8869" hiddenButton="1"/>
    <filterColumn colId="8870" hiddenButton="1"/>
    <filterColumn colId="8871" hiddenButton="1"/>
    <filterColumn colId="8872" hiddenButton="1"/>
    <filterColumn colId="8873" hiddenButton="1"/>
    <filterColumn colId="8874" hiddenButton="1"/>
    <filterColumn colId="8875" hiddenButton="1"/>
    <filterColumn colId="8876" hiddenButton="1"/>
    <filterColumn colId="8877" hiddenButton="1"/>
    <filterColumn colId="8878" hiddenButton="1"/>
    <filterColumn colId="8879" hiddenButton="1"/>
    <filterColumn colId="8880" hiddenButton="1"/>
    <filterColumn colId="8881" hiddenButton="1"/>
    <filterColumn colId="8882" hiddenButton="1"/>
    <filterColumn colId="8883" hiddenButton="1"/>
    <filterColumn colId="8884" hiddenButton="1"/>
    <filterColumn colId="8885" hiddenButton="1"/>
    <filterColumn colId="8886" hiddenButton="1"/>
    <filterColumn colId="8887" hiddenButton="1"/>
    <filterColumn colId="8888" hiddenButton="1"/>
    <filterColumn colId="8889" hiddenButton="1"/>
    <filterColumn colId="8890" hiddenButton="1"/>
    <filterColumn colId="8891" hiddenButton="1"/>
    <filterColumn colId="8892" hiddenButton="1"/>
    <filterColumn colId="8893" hiddenButton="1"/>
    <filterColumn colId="8894" hiddenButton="1"/>
    <filterColumn colId="8895" hiddenButton="1"/>
    <filterColumn colId="8896" hiddenButton="1"/>
    <filterColumn colId="8897" hiddenButton="1"/>
    <filterColumn colId="8898" hiddenButton="1"/>
    <filterColumn colId="8899" hiddenButton="1"/>
    <filterColumn colId="8900" hiddenButton="1"/>
    <filterColumn colId="8901" hiddenButton="1"/>
    <filterColumn colId="8902" hiddenButton="1"/>
    <filterColumn colId="8903" hiddenButton="1"/>
    <filterColumn colId="8904" hiddenButton="1"/>
    <filterColumn colId="8905" hiddenButton="1"/>
    <filterColumn colId="8906" hiddenButton="1"/>
    <filterColumn colId="8907" hiddenButton="1"/>
    <filterColumn colId="8908" hiddenButton="1"/>
    <filterColumn colId="8909" hiddenButton="1"/>
    <filterColumn colId="8910" hiddenButton="1"/>
    <filterColumn colId="8911" hiddenButton="1"/>
    <filterColumn colId="8912" hiddenButton="1"/>
    <filterColumn colId="8913" hiddenButton="1"/>
    <filterColumn colId="8914" hiddenButton="1"/>
    <filterColumn colId="8915" hiddenButton="1"/>
    <filterColumn colId="8916" hiddenButton="1"/>
    <filterColumn colId="8917" hiddenButton="1"/>
    <filterColumn colId="8918" hiddenButton="1"/>
    <filterColumn colId="8919" hiddenButton="1"/>
    <filterColumn colId="8920" hiddenButton="1"/>
    <filterColumn colId="8921" hiddenButton="1"/>
    <filterColumn colId="8922" hiddenButton="1"/>
    <filterColumn colId="8923" hiddenButton="1"/>
    <filterColumn colId="8924" hiddenButton="1"/>
    <filterColumn colId="8925" hiddenButton="1"/>
    <filterColumn colId="8926" hiddenButton="1"/>
    <filterColumn colId="8927" hiddenButton="1"/>
    <filterColumn colId="8928" hiddenButton="1"/>
    <filterColumn colId="8929" hiddenButton="1"/>
    <filterColumn colId="8930" hiddenButton="1"/>
    <filterColumn colId="8931" hiddenButton="1"/>
    <filterColumn colId="8932" hiddenButton="1"/>
    <filterColumn colId="8933" hiddenButton="1"/>
    <filterColumn colId="8934" hiddenButton="1"/>
    <filterColumn colId="8935" hiddenButton="1"/>
    <filterColumn colId="8936" hiddenButton="1"/>
    <filterColumn colId="8937" hiddenButton="1"/>
    <filterColumn colId="8938" hiddenButton="1"/>
    <filterColumn colId="8939" hiddenButton="1"/>
    <filterColumn colId="8940" hiddenButton="1"/>
    <filterColumn colId="8941" hiddenButton="1"/>
    <filterColumn colId="8942" hiddenButton="1"/>
    <filterColumn colId="8943" hiddenButton="1"/>
    <filterColumn colId="8944" hiddenButton="1"/>
    <filterColumn colId="8945" hiddenButton="1"/>
    <filterColumn colId="8946" hiddenButton="1"/>
    <filterColumn colId="8947" hiddenButton="1"/>
    <filterColumn colId="8948" hiddenButton="1"/>
    <filterColumn colId="8949" hiddenButton="1"/>
    <filterColumn colId="8950" hiddenButton="1"/>
    <filterColumn colId="8951" hiddenButton="1"/>
    <filterColumn colId="8952" hiddenButton="1"/>
    <filterColumn colId="8953" hiddenButton="1"/>
    <filterColumn colId="8954" hiddenButton="1"/>
    <filterColumn colId="8955" hiddenButton="1"/>
    <filterColumn colId="8956" hiddenButton="1"/>
    <filterColumn colId="8957" hiddenButton="1"/>
    <filterColumn colId="8958" hiddenButton="1"/>
    <filterColumn colId="8959" hiddenButton="1"/>
    <filterColumn colId="8960" hiddenButton="1"/>
    <filterColumn colId="8961" hiddenButton="1"/>
    <filterColumn colId="8962" hiddenButton="1"/>
    <filterColumn colId="8963" hiddenButton="1"/>
    <filterColumn colId="8964" hiddenButton="1"/>
    <filterColumn colId="8965" hiddenButton="1"/>
    <filterColumn colId="8966" hiddenButton="1"/>
    <filterColumn colId="8967" hiddenButton="1"/>
    <filterColumn colId="8968" hiddenButton="1"/>
    <filterColumn colId="8969" hiddenButton="1"/>
    <filterColumn colId="8970" hiddenButton="1"/>
    <filterColumn colId="8971" hiddenButton="1"/>
    <filterColumn colId="8972" hiddenButton="1"/>
    <filterColumn colId="8973" hiddenButton="1"/>
    <filterColumn colId="8974" hiddenButton="1"/>
    <filterColumn colId="8975" hiddenButton="1"/>
    <filterColumn colId="8976" hiddenButton="1"/>
    <filterColumn colId="8977" hiddenButton="1"/>
    <filterColumn colId="8978" hiddenButton="1"/>
    <filterColumn colId="8979" hiddenButton="1"/>
    <filterColumn colId="8980" hiddenButton="1"/>
    <filterColumn colId="8981" hiddenButton="1"/>
    <filterColumn colId="8982" hiddenButton="1"/>
    <filterColumn colId="8983" hiddenButton="1"/>
    <filterColumn colId="8984" hiddenButton="1"/>
    <filterColumn colId="8985" hiddenButton="1"/>
    <filterColumn colId="8986" hiddenButton="1"/>
    <filterColumn colId="8987" hiddenButton="1"/>
    <filterColumn colId="8988" hiddenButton="1"/>
    <filterColumn colId="8989" hiddenButton="1"/>
    <filterColumn colId="8990" hiddenButton="1"/>
    <filterColumn colId="8991" hiddenButton="1"/>
    <filterColumn colId="8992" hiddenButton="1"/>
    <filterColumn colId="8993" hiddenButton="1"/>
    <filterColumn colId="8994" hiddenButton="1"/>
    <filterColumn colId="8995" hiddenButton="1"/>
    <filterColumn colId="8996" hiddenButton="1"/>
    <filterColumn colId="8997" hiddenButton="1"/>
    <filterColumn colId="8998" hiddenButton="1"/>
    <filterColumn colId="8999" hiddenButton="1"/>
    <filterColumn colId="9000" hiddenButton="1"/>
    <filterColumn colId="9001" hiddenButton="1"/>
    <filterColumn colId="9002" hiddenButton="1"/>
    <filterColumn colId="9003" hiddenButton="1"/>
    <filterColumn colId="9004" hiddenButton="1"/>
    <filterColumn colId="9005" hiddenButton="1"/>
    <filterColumn colId="9006" hiddenButton="1"/>
    <filterColumn colId="9007" hiddenButton="1"/>
    <filterColumn colId="9008" hiddenButton="1"/>
    <filterColumn colId="9009" hiddenButton="1"/>
    <filterColumn colId="9010" hiddenButton="1"/>
    <filterColumn colId="9011" hiddenButton="1"/>
    <filterColumn colId="9012" hiddenButton="1"/>
    <filterColumn colId="9013" hiddenButton="1"/>
    <filterColumn colId="9014" hiddenButton="1"/>
    <filterColumn colId="9015" hiddenButton="1"/>
    <filterColumn colId="9016" hiddenButton="1"/>
    <filterColumn colId="9017" hiddenButton="1"/>
    <filterColumn colId="9018" hiddenButton="1"/>
    <filterColumn colId="9019" hiddenButton="1"/>
    <filterColumn colId="9020" hiddenButton="1"/>
    <filterColumn colId="9021" hiddenButton="1"/>
    <filterColumn colId="9022" hiddenButton="1"/>
    <filterColumn colId="9023" hiddenButton="1"/>
    <filterColumn colId="9024" hiddenButton="1"/>
    <filterColumn colId="9025" hiddenButton="1"/>
    <filterColumn colId="9026" hiddenButton="1"/>
    <filterColumn colId="9027" hiddenButton="1"/>
    <filterColumn colId="9028" hiddenButton="1"/>
    <filterColumn colId="9029" hiddenButton="1"/>
    <filterColumn colId="9030" hiddenButton="1"/>
    <filterColumn colId="9031" hiddenButton="1"/>
    <filterColumn colId="9032" hiddenButton="1"/>
    <filterColumn colId="9033" hiddenButton="1"/>
    <filterColumn colId="9034" hiddenButton="1"/>
    <filterColumn colId="9035" hiddenButton="1"/>
    <filterColumn colId="9036" hiddenButton="1"/>
    <filterColumn colId="9037" hiddenButton="1"/>
    <filterColumn colId="9038" hiddenButton="1"/>
    <filterColumn colId="9039" hiddenButton="1"/>
    <filterColumn colId="9040" hiddenButton="1"/>
    <filterColumn colId="9041" hiddenButton="1"/>
    <filterColumn colId="9042" hiddenButton="1"/>
    <filterColumn colId="9043" hiddenButton="1"/>
    <filterColumn colId="9044" hiddenButton="1"/>
    <filterColumn colId="9045" hiddenButton="1"/>
    <filterColumn colId="9046" hiddenButton="1"/>
    <filterColumn colId="9047" hiddenButton="1"/>
    <filterColumn colId="9048" hiddenButton="1"/>
    <filterColumn colId="9049" hiddenButton="1"/>
    <filterColumn colId="9050" hiddenButton="1"/>
    <filterColumn colId="9051" hiddenButton="1"/>
    <filterColumn colId="9052" hiddenButton="1"/>
    <filterColumn colId="9053" hiddenButton="1"/>
    <filterColumn colId="9054" hiddenButton="1"/>
    <filterColumn colId="9055" hiddenButton="1"/>
    <filterColumn colId="9056" hiddenButton="1"/>
    <filterColumn colId="9057" hiddenButton="1"/>
    <filterColumn colId="9058" hiddenButton="1"/>
    <filterColumn colId="9059" hiddenButton="1"/>
    <filterColumn colId="9060" hiddenButton="1"/>
    <filterColumn colId="9061" hiddenButton="1"/>
    <filterColumn colId="9062" hiddenButton="1"/>
    <filterColumn colId="9063" hiddenButton="1"/>
    <filterColumn colId="9064" hiddenButton="1"/>
    <filterColumn colId="9065" hiddenButton="1"/>
    <filterColumn colId="9066" hiddenButton="1"/>
    <filterColumn colId="9067" hiddenButton="1"/>
    <filterColumn colId="9068" hiddenButton="1"/>
    <filterColumn colId="9069" hiddenButton="1"/>
    <filterColumn colId="9070" hiddenButton="1"/>
    <filterColumn colId="9071" hiddenButton="1"/>
    <filterColumn colId="9072" hiddenButton="1"/>
    <filterColumn colId="9073" hiddenButton="1"/>
    <filterColumn colId="9074" hiddenButton="1"/>
    <filterColumn colId="9075" hiddenButton="1"/>
    <filterColumn colId="9076" hiddenButton="1"/>
    <filterColumn colId="9077" hiddenButton="1"/>
    <filterColumn colId="9078" hiddenButton="1"/>
    <filterColumn colId="9079" hiddenButton="1"/>
    <filterColumn colId="9080" hiddenButton="1"/>
    <filterColumn colId="9081" hiddenButton="1"/>
    <filterColumn colId="9082" hiddenButton="1"/>
    <filterColumn colId="9083" hiddenButton="1"/>
    <filterColumn colId="9084" hiddenButton="1"/>
    <filterColumn colId="9085" hiddenButton="1"/>
    <filterColumn colId="9086" hiddenButton="1"/>
    <filterColumn colId="9087" hiddenButton="1"/>
    <filterColumn colId="9088" hiddenButton="1"/>
    <filterColumn colId="9089" hiddenButton="1"/>
    <filterColumn colId="9090" hiddenButton="1"/>
    <filterColumn colId="9091" hiddenButton="1"/>
    <filterColumn colId="9092" hiddenButton="1"/>
    <filterColumn colId="9093" hiddenButton="1"/>
    <filterColumn colId="9094" hiddenButton="1"/>
    <filterColumn colId="9095" hiddenButton="1"/>
    <filterColumn colId="9096" hiddenButton="1"/>
    <filterColumn colId="9097" hiddenButton="1"/>
    <filterColumn colId="9098" hiddenButton="1"/>
    <filterColumn colId="9099" hiddenButton="1"/>
    <filterColumn colId="9100" hiddenButton="1"/>
    <filterColumn colId="9101" hiddenButton="1"/>
    <filterColumn colId="9102" hiddenButton="1"/>
    <filterColumn colId="9103" hiddenButton="1"/>
    <filterColumn colId="9104" hiddenButton="1"/>
    <filterColumn colId="9105" hiddenButton="1"/>
    <filterColumn colId="9106" hiddenButton="1"/>
    <filterColumn colId="9107" hiddenButton="1"/>
    <filterColumn colId="9108" hiddenButton="1"/>
    <filterColumn colId="9109" hiddenButton="1"/>
    <filterColumn colId="9110" hiddenButton="1"/>
    <filterColumn colId="9111" hiddenButton="1"/>
    <filterColumn colId="9112" hiddenButton="1"/>
    <filterColumn colId="9113" hiddenButton="1"/>
    <filterColumn colId="9114" hiddenButton="1"/>
    <filterColumn colId="9115" hiddenButton="1"/>
    <filterColumn colId="9116" hiddenButton="1"/>
    <filterColumn colId="9117" hiddenButton="1"/>
    <filterColumn colId="9118" hiddenButton="1"/>
    <filterColumn colId="9119" hiddenButton="1"/>
    <filterColumn colId="9120" hiddenButton="1"/>
    <filterColumn colId="9121" hiddenButton="1"/>
    <filterColumn colId="9122" hiddenButton="1"/>
    <filterColumn colId="9123" hiddenButton="1"/>
    <filterColumn colId="9124" hiddenButton="1"/>
    <filterColumn colId="9125" hiddenButton="1"/>
    <filterColumn colId="9126" hiddenButton="1"/>
    <filterColumn colId="9127" hiddenButton="1"/>
    <filterColumn colId="9128" hiddenButton="1"/>
    <filterColumn colId="9129" hiddenButton="1"/>
    <filterColumn colId="9130" hiddenButton="1"/>
    <filterColumn colId="9131" hiddenButton="1"/>
    <filterColumn colId="9132" hiddenButton="1"/>
    <filterColumn colId="9133" hiddenButton="1"/>
    <filterColumn colId="9134" hiddenButton="1"/>
    <filterColumn colId="9135" hiddenButton="1"/>
    <filterColumn colId="9136" hiddenButton="1"/>
    <filterColumn colId="9137" hiddenButton="1"/>
    <filterColumn colId="9138" hiddenButton="1"/>
    <filterColumn colId="9139" hiddenButton="1"/>
    <filterColumn colId="9140" hiddenButton="1"/>
    <filterColumn colId="9141" hiddenButton="1"/>
    <filterColumn colId="9142" hiddenButton="1"/>
    <filterColumn colId="9143" hiddenButton="1"/>
    <filterColumn colId="9144" hiddenButton="1"/>
    <filterColumn colId="9145" hiddenButton="1"/>
    <filterColumn colId="9146" hiddenButton="1"/>
    <filterColumn colId="9147" hiddenButton="1"/>
    <filterColumn colId="9148" hiddenButton="1"/>
    <filterColumn colId="9149" hiddenButton="1"/>
    <filterColumn colId="9150" hiddenButton="1"/>
    <filterColumn colId="9151" hiddenButton="1"/>
    <filterColumn colId="9152" hiddenButton="1"/>
    <filterColumn colId="9153" hiddenButton="1"/>
    <filterColumn colId="9154" hiddenButton="1"/>
    <filterColumn colId="9155" hiddenButton="1"/>
    <filterColumn colId="9156" hiddenButton="1"/>
    <filterColumn colId="9157" hiddenButton="1"/>
    <filterColumn colId="9158" hiddenButton="1"/>
    <filterColumn colId="9159" hiddenButton="1"/>
    <filterColumn colId="9160" hiddenButton="1"/>
    <filterColumn colId="9161" hiddenButton="1"/>
    <filterColumn colId="9162" hiddenButton="1"/>
    <filterColumn colId="9163" hiddenButton="1"/>
    <filterColumn colId="9164" hiddenButton="1"/>
    <filterColumn colId="9165" hiddenButton="1"/>
    <filterColumn colId="9166" hiddenButton="1"/>
    <filterColumn colId="9167" hiddenButton="1"/>
    <filterColumn colId="9168" hiddenButton="1"/>
    <filterColumn colId="9169" hiddenButton="1"/>
    <filterColumn colId="9170" hiddenButton="1"/>
    <filterColumn colId="9171" hiddenButton="1"/>
    <filterColumn colId="9172" hiddenButton="1"/>
    <filterColumn colId="9173" hiddenButton="1"/>
    <filterColumn colId="9174" hiddenButton="1"/>
    <filterColumn colId="9175" hiddenButton="1"/>
    <filterColumn colId="9176" hiddenButton="1"/>
    <filterColumn colId="9177" hiddenButton="1"/>
    <filterColumn colId="9178" hiddenButton="1"/>
    <filterColumn colId="9179" hiddenButton="1"/>
    <filterColumn colId="9180" hiddenButton="1"/>
    <filterColumn colId="9181" hiddenButton="1"/>
    <filterColumn colId="9182" hiddenButton="1"/>
    <filterColumn colId="9183" hiddenButton="1"/>
    <filterColumn colId="9184" hiddenButton="1"/>
    <filterColumn colId="9185" hiddenButton="1"/>
    <filterColumn colId="9186" hiddenButton="1"/>
    <filterColumn colId="9187" hiddenButton="1"/>
    <filterColumn colId="9188" hiddenButton="1"/>
    <filterColumn colId="9189" hiddenButton="1"/>
    <filterColumn colId="9190" hiddenButton="1"/>
    <filterColumn colId="9191" hiddenButton="1"/>
    <filterColumn colId="9192" hiddenButton="1"/>
    <filterColumn colId="9193" hiddenButton="1"/>
    <filterColumn colId="9194" hiddenButton="1"/>
    <filterColumn colId="9195" hiddenButton="1"/>
    <filterColumn colId="9196" hiddenButton="1"/>
    <filterColumn colId="9197" hiddenButton="1"/>
    <filterColumn colId="9198" hiddenButton="1"/>
    <filterColumn colId="9199" hiddenButton="1"/>
    <filterColumn colId="9200" hiddenButton="1"/>
    <filterColumn colId="9201" hiddenButton="1"/>
    <filterColumn colId="9202" hiddenButton="1"/>
    <filterColumn colId="9203" hiddenButton="1"/>
    <filterColumn colId="9204" hiddenButton="1"/>
    <filterColumn colId="9205" hiddenButton="1"/>
    <filterColumn colId="9206" hiddenButton="1"/>
    <filterColumn colId="9207" hiddenButton="1"/>
    <filterColumn colId="9208" hiddenButton="1"/>
    <filterColumn colId="9209" hiddenButton="1"/>
    <filterColumn colId="9210" hiddenButton="1"/>
    <filterColumn colId="9211" hiddenButton="1"/>
    <filterColumn colId="9212" hiddenButton="1"/>
    <filterColumn colId="9213" hiddenButton="1"/>
    <filterColumn colId="9214" hiddenButton="1"/>
    <filterColumn colId="9215" hiddenButton="1"/>
    <filterColumn colId="9216" hiddenButton="1"/>
    <filterColumn colId="9217" hiddenButton="1"/>
    <filterColumn colId="9218" hiddenButton="1"/>
    <filterColumn colId="9219" hiddenButton="1"/>
    <filterColumn colId="9220" hiddenButton="1"/>
    <filterColumn colId="9221" hiddenButton="1"/>
    <filterColumn colId="9222" hiddenButton="1"/>
    <filterColumn colId="9223" hiddenButton="1"/>
    <filterColumn colId="9224" hiddenButton="1"/>
    <filterColumn colId="9225" hiddenButton="1"/>
    <filterColumn colId="9226" hiddenButton="1"/>
    <filterColumn colId="9227" hiddenButton="1"/>
    <filterColumn colId="9228" hiddenButton="1"/>
    <filterColumn colId="9229" hiddenButton="1"/>
    <filterColumn colId="9230" hiddenButton="1"/>
    <filterColumn colId="9231" hiddenButton="1"/>
    <filterColumn colId="9232" hiddenButton="1"/>
    <filterColumn colId="9233" hiddenButton="1"/>
    <filterColumn colId="9234" hiddenButton="1"/>
    <filterColumn colId="9235" hiddenButton="1"/>
    <filterColumn colId="9236" hiddenButton="1"/>
    <filterColumn colId="9237" hiddenButton="1"/>
    <filterColumn colId="9238" hiddenButton="1"/>
    <filterColumn colId="9239" hiddenButton="1"/>
    <filterColumn colId="9240" hiddenButton="1"/>
    <filterColumn colId="9241" hiddenButton="1"/>
    <filterColumn colId="9242" hiddenButton="1"/>
    <filterColumn colId="9243" hiddenButton="1"/>
    <filterColumn colId="9244" hiddenButton="1"/>
    <filterColumn colId="9245" hiddenButton="1"/>
    <filterColumn colId="9246" hiddenButton="1"/>
    <filterColumn colId="9247" hiddenButton="1"/>
    <filterColumn colId="9248" hiddenButton="1"/>
    <filterColumn colId="9249" hiddenButton="1"/>
    <filterColumn colId="9250" hiddenButton="1"/>
    <filterColumn colId="9251" hiddenButton="1"/>
    <filterColumn colId="9252" hiddenButton="1"/>
    <filterColumn colId="9253" hiddenButton="1"/>
    <filterColumn colId="9254" hiddenButton="1"/>
    <filterColumn colId="9255" hiddenButton="1"/>
    <filterColumn colId="9256" hiddenButton="1"/>
    <filterColumn colId="9257" hiddenButton="1"/>
    <filterColumn colId="9258" hiddenButton="1"/>
    <filterColumn colId="9259" hiddenButton="1"/>
    <filterColumn colId="9260" hiddenButton="1"/>
    <filterColumn colId="9261" hiddenButton="1"/>
    <filterColumn colId="9262" hiddenButton="1"/>
    <filterColumn colId="9263" hiddenButton="1"/>
    <filterColumn colId="9264" hiddenButton="1"/>
    <filterColumn colId="9265" hiddenButton="1"/>
    <filterColumn colId="9266" hiddenButton="1"/>
    <filterColumn colId="9267" hiddenButton="1"/>
    <filterColumn colId="9268" hiddenButton="1"/>
    <filterColumn colId="9269" hiddenButton="1"/>
    <filterColumn colId="9270" hiddenButton="1"/>
    <filterColumn colId="9271" hiddenButton="1"/>
    <filterColumn colId="9272" hiddenButton="1"/>
    <filterColumn colId="9273" hiddenButton="1"/>
    <filterColumn colId="9274" hiddenButton="1"/>
    <filterColumn colId="9275" hiddenButton="1"/>
    <filterColumn colId="9276" hiddenButton="1"/>
    <filterColumn colId="9277" hiddenButton="1"/>
    <filterColumn colId="9278" hiddenButton="1"/>
    <filterColumn colId="9279" hiddenButton="1"/>
    <filterColumn colId="9280" hiddenButton="1"/>
    <filterColumn colId="9281" hiddenButton="1"/>
    <filterColumn colId="9282" hiddenButton="1"/>
    <filterColumn colId="9283" hiddenButton="1"/>
    <filterColumn colId="9284" hiddenButton="1"/>
    <filterColumn colId="9285" hiddenButton="1"/>
    <filterColumn colId="9286" hiddenButton="1"/>
    <filterColumn colId="9287" hiddenButton="1"/>
    <filterColumn colId="9288" hiddenButton="1"/>
    <filterColumn colId="9289" hiddenButton="1"/>
    <filterColumn colId="9290" hiddenButton="1"/>
    <filterColumn colId="9291" hiddenButton="1"/>
    <filterColumn colId="9292" hiddenButton="1"/>
    <filterColumn colId="9293" hiddenButton="1"/>
    <filterColumn colId="9294" hiddenButton="1"/>
    <filterColumn colId="9295" hiddenButton="1"/>
    <filterColumn colId="9296" hiddenButton="1"/>
    <filterColumn colId="9297" hiddenButton="1"/>
    <filterColumn colId="9298" hiddenButton="1"/>
    <filterColumn colId="9299" hiddenButton="1"/>
    <filterColumn colId="9300" hiddenButton="1"/>
    <filterColumn colId="9301" hiddenButton="1"/>
    <filterColumn colId="9302" hiddenButton="1"/>
    <filterColumn colId="9303" hiddenButton="1"/>
    <filterColumn colId="9304" hiddenButton="1"/>
    <filterColumn colId="9305" hiddenButton="1"/>
    <filterColumn colId="9306" hiddenButton="1"/>
    <filterColumn colId="9307" hiddenButton="1"/>
    <filterColumn colId="9308" hiddenButton="1"/>
    <filterColumn colId="9309" hiddenButton="1"/>
    <filterColumn colId="9310" hiddenButton="1"/>
    <filterColumn colId="9311" hiddenButton="1"/>
    <filterColumn colId="9312" hiddenButton="1"/>
    <filterColumn colId="9313" hiddenButton="1"/>
    <filterColumn colId="9314" hiddenButton="1"/>
    <filterColumn colId="9315" hiddenButton="1"/>
    <filterColumn colId="9316" hiddenButton="1"/>
    <filterColumn colId="9317" hiddenButton="1"/>
    <filterColumn colId="9318" hiddenButton="1"/>
    <filterColumn colId="9319" hiddenButton="1"/>
    <filterColumn colId="9320" hiddenButton="1"/>
    <filterColumn colId="9321" hiddenButton="1"/>
    <filterColumn colId="9322" hiddenButton="1"/>
    <filterColumn colId="9323" hiddenButton="1"/>
    <filterColumn colId="9324" hiddenButton="1"/>
    <filterColumn colId="9325" hiddenButton="1"/>
    <filterColumn colId="9326" hiddenButton="1"/>
    <filterColumn colId="9327" hiddenButton="1"/>
    <filterColumn colId="9328" hiddenButton="1"/>
    <filterColumn colId="9329" hiddenButton="1"/>
    <filterColumn colId="9330" hiddenButton="1"/>
    <filterColumn colId="9331" hiddenButton="1"/>
    <filterColumn colId="9332" hiddenButton="1"/>
    <filterColumn colId="9333" hiddenButton="1"/>
    <filterColumn colId="9334" hiddenButton="1"/>
    <filterColumn colId="9335" hiddenButton="1"/>
    <filterColumn colId="9336" hiddenButton="1"/>
    <filterColumn colId="9337" hiddenButton="1"/>
    <filterColumn colId="9338" hiddenButton="1"/>
    <filterColumn colId="9339" hiddenButton="1"/>
    <filterColumn colId="9340" hiddenButton="1"/>
    <filterColumn colId="9341" hiddenButton="1"/>
    <filterColumn colId="9342" hiddenButton="1"/>
    <filterColumn colId="9343" hiddenButton="1"/>
    <filterColumn colId="9344" hiddenButton="1"/>
    <filterColumn colId="9345" hiddenButton="1"/>
    <filterColumn colId="9346" hiddenButton="1"/>
    <filterColumn colId="9347" hiddenButton="1"/>
    <filterColumn colId="9348" hiddenButton="1"/>
    <filterColumn colId="9349" hiddenButton="1"/>
    <filterColumn colId="9350" hiddenButton="1"/>
    <filterColumn colId="9351" hiddenButton="1"/>
    <filterColumn colId="9352" hiddenButton="1"/>
    <filterColumn colId="9353" hiddenButton="1"/>
    <filterColumn colId="9354" hiddenButton="1"/>
    <filterColumn colId="9355" hiddenButton="1"/>
    <filterColumn colId="9356" hiddenButton="1"/>
    <filterColumn colId="9357" hiddenButton="1"/>
    <filterColumn colId="9358" hiddenButton="1"/>
    <filterColumn colId="9359" hiddenButton="1"/>
    <filterColumn colId="9360" hiddenButton="1"/>
    <filterColumn colId="9361" hiddenButton="1"/>
    <filterColumn colId="9362" hiddenButton="1"/>
    <filterColumn colId="9363" hiddenButton="1"/>
    <filterColumn colId="9364" hiddenButton="1"/>
    <filterColumn colId="9365" hiddenButton="1"/>
    <filterColumn colId="9366" hiddenButton="1"/>
    <filterColumn colId="9367" hiddenButton="1"/>
    <filterColumn colId="9368" hiddenButton="1"/>
    <filterColumn colId="9369" hiddenButton="1"/>
    <filterColumn colId="9370" hiddenButton="1"/>
    <filterColumn colId="9371" hiddenButton="1"/>
    <filterColumn colId="9372" hiddenButton="1"/>
    <filterColumn colId="9373" hiddenButton="1"/>
    <filterColumn colId="9374" hiddenButton="1"/>
    <filterColumn colId="9375" hiddenButton="1"/>
    <filterColumn colId="9376" hiddenButton="1"/>
    <filterColumn colId="9377" hiddenButton="1"/>
    <filterColumn colId="9378" hiddenButton="1"/>
    <filterColumn colId="9379" hiddenButton="1"/>
    <filterColumn colId="9380" hiddenButton="1"/>
    <filterColumn colId="9381" hiddenButton="1"/>
    <filterColumn colId="9382" hiddenButton="1"/>
    <filterColumn colId="9383" hiddenButton="1"/>
    <filterColumn colId="9384" hiddenButton="1"/>
    <filterColumn colId="9385" hiddenButton="1"/>
    <filterColumn colId="9386" hiddenButton="1"/>
    <filterColumn colId="9387" hiddenButton="1"/>
    <filterColumn colId="9388" hiddenButton="1"/>
    <filterColumn colId="9389" hiddenButton="1"/>
    <filterColumn colId="9390" hiddenButton="1"/>
    <filterColumn colId="9391" hiddenButton="1"/>
    <filterColumn colId="9392" hiddenButton="1"/>
    <filterColumn colId="9393" hiddenButton="1"/>
    <filterColumn colId="9394" hiddenButton="1"/>
    <filterColumn colId="9395" hiddenButton="1"/>
    <filterColumn colId="9396" hiddenButton="1"/>
    <filterColumn colId="9397" hiddenButton="1"/>
    <filterColumn colId="9398" hiddenButton="1"/>
    <filterColumn colId="9399" hiddenButton="1"/>
    <filterColumn colId="9400" hiddenButton="1"/>
    <filterColumn colId="9401" hiddenButton="1"/>
    <filterColumn colId="9402" hiddenButton="1"/>
    <filterColumn colId="9403" hiddenButton="1"/>
    <filterColumn colId="9404" hiddenButton="1"/>
    <filterColumn colId="9405" hiddenButton="1"/>
    <filterColumn colId="9406" hiddenButton="1"/>
    <filterColumn colId="9407" hiddenButton="1"/>
    <filterColumn colId="9408" hiddenButton="1"/>
    <filterColumn colId="9409" hiddenButton="1"/>
    <filterColumn colId="9410" hiddenButton="1"/>
    <filterColumn colId="9411" hiddenButton="1"/>
    <filterColumn colId="9412" hiddenButton="1"/>
    <filterColumn colId="9413" hiddenButton="1"/>
    <filterColumn colId="9414" hiddenButton="1"/>
    <filterColumn colId="9415" hiddenButton="1"/>
    <filterColumn colId="9416" hiddenButton="1"/>
    <filterColumn colId="9417" hiddenButton="1"/>
    <filterColumn colId="9418" hiddenButton="1"/>
    <filterColumn colId="9419" hiddenButton="1"/>
    <filterColumn colId="9420" hiddenButton="1"/>
    <filterColumn colId="9421" hiddenButton="1"/>
    <filterColumn colId="9422" hiddenButton="1"/>
    <filterColumn colId="9423" hiddenButton="1"/>
    <filterColumn colId="9424" hiddenButton="1"/>
    <filterColumn colId="9425" hiddenButton="1"/>
    <filterColumn colId="9426" hiddenButton="1"/>
    <filterColumn colId="9427" hiddenButton="1"/>
    <filterColumn colId="9428" hiddenButton="1"/>
    <filterColumn colId="9429" hiddenButton="1"/>
    <filterColumn colId="9430" hiddenButton="1"/>
    <filterColumn colId="9431" hiddenButton="1"/>
    <filterColumn colId="9432" hiddenButton="1"/>
    <filterColumn colId="9433" hiddenButton="1"/>
    <filterColumn colId="9434" hiddenButton="1"/>
    <filterColumn colId="9435" hiddenButton="1"/>
    <filterColumn colId="9436" hiddenButton="1"/>
    <filterColumn colId="9437" hiddenButton="1"/>
    <filterColumn colId="9438" hiddenButton="1"/>
    <filterColumn colId="9439" hiddenButton="1"/>
    <filterColumn colId="9440" hiddenButton="1"/>
    <filterColumn colId="9441" hiddenButton="1"/>
    <filterColumn colId="9442" hiddenButton="1"/>
    <filterColumn colId="9443" hiddenButton="1"/>
    <filterColumn colId="9444" hiddenButton="1"/>
    <filterColumn colId="9445" hiddenButton="1"/>
    <filterColumn colId="9446" hiddenButton="1"/>
    <filterColumn colId="9447" hiddenButton="1"/>
    <filterColumn colId="9448" hiddenButton="1"/>
    <filterColumn colId="9449" hiddenButton="1"/>
    <filterColumn colId="9450" hiddenButton="1"/>
    <filterColumn colId="9451" hiddenButton="1"/>
    <filterColumn colId="9452" hiddenButton="1"/>
    <filterColumn colId="9453" hiddenButton="1"/>
    <filterColumn colId="9454" hiddenButton="1"/>
    <filterColumn colId="9455" hiddenButton="1"/>
    <filterColumn colId="9456" hiddenButton="1"/>
    <filterColumn colId="9457" hiddenButton="1"/>
    <filterColumn colId="9458" hiddenButton="1"/>
    <filterColumn colId="9459" hiddenButton="1"/>
    <filterColumn colId="9460" hiddenButton="1"/>
    <filterColumn colId="9461" hiddenButton="1"/>
    <filterColumn colId="9462" hiddenButton="1"/>
    <filterColumn colId="9463" hiddenButton="1"/>
    <filterColumn colId="9464" hiddenButton="1"/>
    <filterColumn colId="9465" hiddenButton="1"/>
    <filterColumn colId="9466" hiddenButton="1"/>
    <filterColumn colId="9467" hiddenButton="1"/>
    <filterColumn colId="9468" hiddenButton="1"/>
    <filterColumn colId="9469" hiddenButton="1"/>
    <filterColumn colId="9470" hiddenButton="1"/>
    <filterColumn colId="9471" hiddenButton="1"/>
    <filterColumn colId="9472" hiddenButton="1"/>
    <filterColumn colId="9473" hiddenButton="1"/>
    <filterColumn colId="9474" hiddenButton="1"/>
    <filterColumn colId="9475" hiddenButton="1"/>
    <filterColumn colId="9476" hiddenButton="1"/>
    <filterColumn colId="9477" hiddenButton="1"/>
    <filterColumn colId="9478" hiddenButton="1"/>
    <filterColumn colId="9479" hiddenButton="1"/>
    <filterColumn colId="9480" hiddenButton="1"/>
    <filterColumn colId="9481" hiddenButton="1"/>
    <filterColumn colId="9482" hiddenButton="1"/>
    <filterColumn colId="9483" hiddenButton="1"/>
    <filterColumn colId="9484" hiddenButton="1"/>
    <filterColumn colId="9485" hiddenButton="1"/>
    <filterColumn colId="9486" hiddenButton="1"/>
    <filterColumn colId="9487" hiddenButton="1"/>
    <filterColumn colId="9488" hiddenButton="1"/>
    <filterColumn colId="9489" hiddenButton="1"/>
    <filterColumn colId="9490" hiddenButton="1"/>
    <filterColumn colId="9491" hiddenButton="1"/>
    <filterColumn colId="9492" hiddenButton="1"/>
    <filterColumn colId="9493" hiddenButton="1"/>
    <filterColumn colId="9494" hiddenButton="1"/>
    <filterColumn colId="9495" hiddenButton="1"/>
    <filterColumn colId="9496" hiddenButton="1"/>
    <filterColumn colId="9497" hiddenButton="1"/>
    <filterColumn colId="9498" hiddenButton="1"/>
    <filterColumn colId="9499" hiddenButton="1"/>
    <filterColumn colId="9500" hiddenButton="1"/>
    <filterColumn colId="9501" hiddenButton="1"/>
    <filterColumn colId="9502" hiddenButton="1"/>
    <filterColumn colId="9503" hiddenButton="1"/>
    <filterColumn colId="9504" hiddenButton="1"/>
    <filterColumn colId="9505" hiddenButton="1"/>
    <filterColumn colId="9506" hiddenButton="1"/>
    <filterColumn colId="9507" hiddenButton="1"/>
    <filterColumn colId="9508" hiddenButton="1"/>
    <filterColumn colId="9509" hiddenButton="1"/>
    <filterColumn colId="9510" hiddenButton="1"/>
    <filterColumn colId="9511" hiddenButton="1"/>
    <filterColumn colId="9512" hiddenButton="1"/>
    <filterColumn colId="9513" hiddenButton="1"/>
    <filterColumn colId="9514" hiddenButton="1"/>
    <filterColumn colId="9515" hiddenButton="1"/>
    <filterColumn colId="9516" hiddenButton="1"/>
    <filterColumn colId="9517" hiddenButton="1"/>
    <filterColumn colId="9518" hiddenButton="1"/>
    <filterColumn colId="9519" hiddenButton="1"/>
    <filterColumn colId="9520" hiddenButton="1"/>
    <filterColumn colId="9521" hiddenButton="1"/>
    <filterColumn colId="9522" hiddenButton="1"/>
    <filterColumn colId="9523" hiddenButton="1"/>
    <filterColumn colId="9524" hiddenButton="1"/>
    <filterColumn colId="9525" hiddenButton="1"/>
    <filterColumn colId="9526" hiddenButton="1"/>
    <filterColumn colId="9527" hiddenButton="1"/>
    <filterColumn colId="9528" hiddenButton="1"/>
    <filterColumn colId="9529" hiddenButton="1"/>
    <filterColumn colId="9530" hiddenButton="1"/>
    <filterColumn colId="9531" hiddenButton="1"/>
    <filterColumn colId="9532" hiddenButton="1"/>
    <filterColumn colId="9533" hiddenButton="1"/>
    <filterColumn colId="9534" hiddenButton="1"/>
    <filterColumn colId="9535" hiddenButton="1"/>
    <filterColumn colId="9536" hiddenButton="1"/>
    <filterColumn colId="9537" hiddenButton="1"/>
    <filterColumn colId="9538" hiddenButton="1"/>
    <filterColumn colId="9539" hiddenButton="1"/>
    <filterColumn colId="9540" hiddenButton="1"/>
    <filterColumn colId="9541" hiddenButton="1"/>
    <filterColumn colId="9542" hiddenButton="1"/>
    <filterColumn colId="9543" hiddenButton="1"/>
    <filterColumn colId="9544" hiddenButton="1"/>
    <filterColumn colId="9545" hiddenButton="1"/>
    <filterColumn colId="9546" hiddenButton="1"/>
    <filterColumn colId="9547" hiddenButton="1"/>
    <filterColumn colId="9548" hiddenButton="1"/>
    <filterColumn colId="9549" hiddenButton="1"/>
    <filterColumn colId="9550" hiddenButton="1"/>
    <filterColumn colId="9551" hiddenButton="1"/>
    <filterColumn colId="9552" hiddenButton="1"/>
    <filterColumn colId="9553" hiddenButton="1"/>
    <filterColumn colId="9554" hiddenButton="1"/>
    <filterColumn colId="9555" hiddenButton="1"/>
    <filterColumn colId="9556" hiddenButton="1"/>
    <filterColumn colId="9557" hiddenButton="1"/>
    <filterColumn colId="9558" hiddenButton="1"/>
    <filterColumn colId="9559" hiddenButton="1"/>
    <filterColumn colId="9560" hiddenButton="1"/>
    <filterColumn colId="9561" hiddenButton="1"/>
    <filterColumn colId="9562" hiddenButton="1"/>
    <filterColumn colId="9563" hiddenButton="1"/>
    <filterColumn colId="9564" hiddenButton="1"/>
    <filterColumn colId="9565" hiddenButton="1"/>
    <filterColumn colId="9566" hiddenButton="1"/>
    <filterColumn colId="9567" hiddenButton="1"/>
    <filterColumn colId="9568" hiddenButton="1"/>
    <filterColumn colId="9569" hiddenButton="1"/>
    <filterColumn colId="9570" hiddenButton="1"/>
    <filterColumn colId="9571" hiddenButton="1"/>
    <filterColumn colId="9572" hiddenButton="1"/>
    <filterColumn colId="9573" hiddenButton="1"/>
    <filterColumn colId="9574" hiddenButton="1"/>
    <filterColumn colId="9575" hiddenButton="1"/>
    <filterColumn colId="9576" hiddenButton="1"/>
    <filterColumn colId="9577" hiddenButton="1"/>
    <filterColumn colId="9578" hiddenButton="1"/>
    <filterColumn colId="9579" hiddenButton="1"/>
    <filterColumn colId="9580" hiddenButton="1"/>
    <filterColumn colId="9581" hiddenButton="1"/>
    <filterColumn colId="9582" hiddenButton="1"/>
    <filterColumn colId="9583" hiddenButton="1"/>
    <filterColumn colId="9584" hiddenButton="1"/>
    <filterColumn colId="9585" hiddenButton="1"/>
    <filterColumn colId="9586" hiddenButton="1"/>
    <filterColumn colId="9587" hiddenButton="1"/>
    <filterColumn colId="9588" hiddenButton="1"/>
    <filterColumn colId="9589" hiddenButton="1"/>
    <filterColumn colId="9590" hiddenButton="1"/>
    <filterColumn colId="9591" hiddenButton="1"/>
    <filterColumn colId="9592" hiddenButton="1"/>
    <filterColumn colId="9593" hiddenButton="1"/>
    <filterColumn colId="9594" hiddenButton="1"/>
    <filterColumn colId="9595" hiddenButton="1"/>
    <filterColumn colId="9596" hiddenButton="1"/>
    <filterColumn colId="9597" hiddenButton="1"/>
    <filterColumn colId="9598" hiddenButton="1"/>
    <filterColumn colId="9599" hiddenButton="1"/>
    <filterColumn colId="9600" hiddenButton="1"/>
    <filterColumn colId="9601" hiddenButton="1"/>
    <filterColumn colId="9602" hiddenButton="1"/>
    <filterColumn colId="9603" hiddenButton="1"/>
    <filterColumn colId="9604" hiddenButton="1"/>
    <filterColumn colId="9605" hiddenButton="1"/>
    <filterColumn colId="9606" hiddenButton="1"/>
    <filterColumn colId="9607" hiddenButton="1"/>
    <filterColumn colId="9608" hiddenButton="1"/>
    <filterColumn colId="9609" hiddenButton="1"/>
    <filterColumn colId="9610" hiddenButton="1"/>
    <filterColumn colId="9611" hiddenButton="1"/>
    <filterColumn colId="9612" hiddenButton="1"/>
    <filterColumn colId="9613" hiddenButton="1"/>
    <filterColumn colId="9614" hiddenButton="1"/>
    <filterColumn colId="9615" hiddenButton="1"/>
    <filterColumn colId="9616" hiddenButton="1"/>
    <filterColumn colId="9617" hiddenButton="1"/>
    <filterColumn colId="9618" hiddenButton="1"/>
    <filterColumn colId="9619" hiddenButton="1"/>
    <filterColumn colId="9620" hiddenButton="1"/>
    <filterColumn colId="9621" hiddenButton="1"/>
    <filterColumn colId="9622" hiddenButton="1"/>
    <filterColumn colId="9623" hiddenButton="1"/>
    <filterColumn colId="9624" hiddenButton="1"/>
    <filterColumn colId="9625" hiddenButton="1"/>
    <filterColumn colId="9626" hiddenButton="1"/>
    <filterColumn colId="9627" hiddenButton="1"/>
    <filterColumn colId="9628" hiddenButton="1"/>
    <filterColumn colId="9629" hiddenButton="1"/>
    <filterColumn colId="9630" hiddenButton="1"/>
    <filterColumn colId="9631" hiddenButton="1"/>
    <filterColumn colId="9632" hiddenButton="1"/>
    <filterColumn colId="9633" hiddenButton="1"/>
    <filterColumn colId="9634" hiddenButton="1"/>
    <filterColumn colId="9635" hiddenButton="1"/>
    <filterColumn colId="9636" hiddenButton="1"/>
    <filterColumn colId="9637" hiddenButton="1"/>
    <filterColumn colId="9638" hiddenButton="1"/>
    <filterColumn colId="9639" hiddenButton="1"/>
    <filterColumn colId="9640" hiddenButton="1"/>
    <filterColumn colId="9641" hiddenButton="1"/>
    <filterColumn colId="9642" hiddenButton="1"/>
    <filterColumn colId="9643" hiddenButton="1"/>
    <filterColumn colId="9644" hiddenButton="1"/>
    <filterColumn colId="9645" hiddenButton="1"/>
    <filterColumn colId="9646" hiddenButton="1"/>
    <filterColumn colId="9647" hiddenButton="1"/>
    <filterColumn colId="9648" hiddenButton="1"/>
    <filterColumn colId="9649" hiddenButton="1"/>
    <filterColumn colId="9650" hiddenButton="1"/>
    <filterColumn colId="9651" hiddenButton="1"/>
    <filterColumn colId="9652" hiddenButton="1"/>
    <filterColumn colId="9653" hiddenButton="1"/>
    <filterColumn colId="9654" hiddenButton="1"/>
    <filterColumn colId="9655" hiddenButton="1"/>
    <filterColumn colId="9656" hiddenButton="1"/>
    <filterColumn colId="9657" hiddenButton="1"/>
    <filterColumn colId="9658" hiddenButton="1"/>
    <filterColumn colId="9659" hiddenButton="1"/>
    <filterColumn colId="9660" hiddenButton="1"/>
    <filterColumn colId="9661" hiddenButton="1"/>
    <filterColumn colId="9662" hiddenButton="1"/>
    <filterColumn colId="9663" hiddenButton="1"/>
    <filterColumn colId="9664" hiddenButton="1"/>
    <filterColumn colId="9665" hiddenButton="1"/>
    <filterColumn colId="9666" hiddenButton="1"/>
    <filterColumn colId="9667" hiddenButton="1"/>
    <filterColumn colId="9668" hiddenButton="1"/>
    <filterColumn colId="9669" hiddenButton="1"/>
    <filterColumn colId="9670" hiddenButton="1"/>
    <filterColumn colId="9671" hiddenButton="1"/>
    <filterColumn colId="9672" hiddenButton="1"/>
    <filterColumn colId="9673" hiddenButton="1"/>
    <filterColumn colId="9674" hiddenButton="1"/>
    <filterColumn colId="9675" hiddenButton="1"/>
    <filterColumn colId="9676" hiddenButton="1"/>
    <filterColumn colId="9677" hiddenButton="1"/>
    <filterColumn colId="9678" hiddenButton="1"/>
    <filterColumn colId="9679" hiddenButton="1"/>
    <filterColumn colId="9680" hiddenButton="1"/>
    <filterColumn colId="9681" hiddenButton="1"/>
    <filterColumn colId="9682" hiddenButton="1"/>
    <filterColumn colId="9683" hiddenButton="1"/>
    <filterColumn colId="9684" hiddenButton="1"/>
    <filterColumn colId="9685" hiddenButton="1"/>
    <filterColumn colId="9686" hiddenButton="1"/>
    <filterColumn colId="9687" hiddenButton="1"/>
    <filterColumn colId="9688" hiddenButton="1"/>
    <filterColumn colId="9689" hiddenButton="1"/>
    <filterColumn colId="9690" hiddenButton="1"/>
    <filterColumn colId="9691" hiddenButton="1"/>
    <filterColumn colId="9692" hiddenButton="1"/>
    <filterColumn colId="9693" hiddenButton="1"/>
    <filterColumn colId="9694" hiddenButton="1"/>
    <filterColumn colId="9695" hiddenButton="1"/>
    <filterColumn colId="9696" hiddenButton="1"/>
    <filterColumn colId="9697" hiddenButton="1"/>
    <filterColumn colId="9698" hiddenButton="1"/>
    <filterColumn colId="9699" hiddenButton="1"/>
    <filterColumn colId="9700" hiddenButton="1"/>
    <filterColumn colId="9701" hiddenButton="1"/>
    <filterColumn colId="9702" hiddenButton="1"/>
    <filterColumn colId="9703" hiddenButton="1"/>
    <filterColumn colId="9704" hiddenButton="1"/>
    <filterColumn colId="9705" hiddenButton="1"/>
    <filterColumn colId="9706" hiddenButton="1"/>
    <filterColumn colId="9707" hiddenButton="1"/>
    <filterColumn colId="9708" hiddenButton="1"/>
    <filterColumn colId="9709" hiddenButton="1"/>
    <filterColumn colId="9710" hiddenButton="1"/>
    <filterColumn colId="9711" hiddenButton="1"/>
    <filterColumn colId="9712" hiddenButton="1"/>
    <filterColumn colId="9713" hiddenButton="1"/>
    <filterColumn colId="9714" hiddenButton="1"/>
    <filterColumn colId="9715" hiddenButton="1"/>
    <filterColumn colId="9716" hiddenButton="1"/>
    <filterColumn colId="9717" hiddenButton="1"/>
    <filterColumn colId="9718" hiddenButton="1"/>
    <filterColumn colId="9719" hiddenButton="1"/>
    <filterColumn colId="9720" hiddenButton="1"/>
    <filterColumn colId="9721" hiddenButton="1"/>
    <filterColumn colId="9722" hiddenButton="1"/>
    <filterColumn colId="9723" hiddenButton="1"/>
    <filterColumn colId="9724" hiddenButton="1"/>
    <filterColumn colId="9725" hiddenButton="1"/>
    <filterColumn colId="9726" hiddenButton="1"/>
    <filterColumn colId="9727" hiddenButton="1"/>
    <filterColumn colId="9728" hiddenButton="1"/>
    <filterColumn colId="9729" hiddenButton="1"/>
    <filterColumn colId="9730" hiddenButton="1"/>
    <filterColumn colId="9731" hiddenButton="1"/>
    <filterColumn colId="9732" hiddenButton="1"/>
    <filterColumn colId="9733" hiddenButton="1"/>
    <filterColumn colId="9734" hiddenButton="1"/>
    <filterColumn colId="9735" hiddenButton="1"/>
    <filterColumn colId="9736" hiddenButton="1"/>
    <filterColumn colId="9737" hiddenButton="1"/>
    <filterColumn colId="9738" hiddenButton="1"/>
    <filterColumn colId="9739" hiddenButton="1"/>
    <filterColumn colId="9740" hiddenButton="1"/>
    <filterColumn colId="9741" hiddenButton="1"/>
    <filterColumn colId="9742" hiddenButton="1"/>
    <filterColumn colId="9743" hiddenButton="1"/>
    <filterColumn colId="9744" hiddenButton="1"/>
    <filterColumn colId="9745" hiddenButton="1"/>
    <filterColumn colId="9746" hiddenButton="1"/>
    <filterColumn colId="9747" hiddenButton="1"/>
    <filterColumn colId="9748" hiddenButton="1"/>
    <filterColumn colId="9749" hiddenButton="1"/>
    <filterColumn colId="9750" hiddenButton="1"/>
    <filterColumn colId="9751" hiddenButton="1"/>
    <filterColumn colId="9752" hiddenButton="1"/>
    <filterColumn colId="9753" hiddenButton="1"/>
    <filterColumn colId="9754" hiddenButton="1"/>
    <filterColumn colId="9755" hiddenButton="1"/>
    <filterColumn colId="9756" hiddenButton="1"/>
    <filterColumn colId="9757" hiddenButton="1"/>
    <filterColumn colId="9758" hiddenButton="1"/>
    <filterColumn colId="9759" hiddenButton="1"/>
    <filterColumn colId="9760" hiddenButton="1"/>
    <filterColumn colId="9761" hiddenButton="1"/>
    <filterColumn colId="9762" hiddenButton="1"/>
    <filterColumn colId="9763" hiddenButton="1"/>
    <filterColumn colId="9764" hiddenButton="1"/>
    <filterColumn colId="9765" hiddenButton="1"/>
    <filterColumn colId="9766" hiddenButton="1"/>
    <filterColumn colId="9767" hiddenButton="1"/>
    <filterColumn colId="9768" hiddenButton="1"/>
    <filterColumn colId="9769" hiddenButton="1"/>
    <filterColumn colId="9770" hiddenButton="1"/>
    <filterColumn colId="9771" hiddenButton="1"/>
    <filterColumn colId="9772" hiddenButton="1"/>
    <filterColumn colId="9773" hiddenButton="1"/>
    <filterColumn colId="9774" hiddenButton="1"/>
    <filterColumn colId="9775" hiddenButton="1"/>
    <filterColumn colId="9776" hiddenButton="1"/>
    <filterColumn colId="9777" hiddenButton="1"/>
    <filterColumn colId="9778" hiddenButton="1"/>
    <filterColumn colId="9779" hiddenButton="1"/>
    <filterColumn colId="9780" hiddenButton="1"/>
    <filterColumn colId="9781" hiddenButton="1"/>
    <filterColumn colId="9782" hiddenButton="1"/>
    <filterColumn colId="9783" hiddenButton="1"/>
    <filterColumn colId="9784" hiddenButton="1"/>
    <filterColumn colId="9785" hiddenButton="1"/>
    <filterColumn colId="9786" hiddenButton="1"/>
    <filterColumn colId="9787" hiddenButton="1"/>
    <filterColumn colId="9788" hiddenButton="1"/>
    <filterColumn colId="9789" hiddenButton="1"/>
    <filterColumn colId="9790" hiddenButton="1"/>
    <filterColumn colId="9791" hiddenButton="1"/>
    <filterColumn colId="9792" hiddenButton="1"/>
    <filterColumn colId="9793" hiddenButton="1"/>
    <filterColumn colId="9794" hiddenButton="1"/>
    <filterColumn colId="9795" hiddenButton="1"/>
    <filterColumn colId="9796" hiddenButton="1"/>
    <filterColumn colId="9797" hiddenButton="1"/>
    <filterColumn colId="9798" hiddenButton="1"/>
    <filterColumn colId="9799" hiddenButton="1"/>
    <filterColumn colId="9800" hiddenButton="1"/>
    <filterColumn colId="9801" hiddenButton="1"/>
    <filterColumn colId="9802" hiddenButton="1"/>
    <filterColumn colId="9803" hiddenButton="1"/>
    <filterColumn colId="9804" hiddenButton="1"/>
    <filterColumn colId="9805" hiddenButton="1"/>
    <filterColumn colId="9806" hiddenButton="1"/>
    <filterColumn colId="9807" hiddenButton="1"/>
    <filterColumn colId="9808" hiddenButton="1"/>
    <filterColumn colId="9809" hiddenButton="1"/>
    <filterColumn colId="9810" hiddenButton="1"/>
    <filterColumn colId="9811" hiddenButton="1"/>
    <filterColumn colId="9812" hiddenButton="1"/>
    <filterColumn colId="9813" hiddenButton="1"/>
    <filterColumn colId="9814" hiddenButton="1"/>
    <filterColumn colId="9815" hiddenButton="1"/>
    <filterColumn colId="9816" hiddenButton="1"/>
    <filterColumn colId="9817" hiddenButton="1"/>
    <filterColumn colId="9818" hiddenButton="1"/>
    <filterColumn colId="9819" hiddenButton="1"/>
    <filterColumn colId="9820" hiddenButton="1"/>
    <filterColumn colId="9821" hiddenButton="1"/>
    <filterColumn colId="9822" hiddenButton="1"/>
    <filterColumn colId="9823" hiddenButton="1"/>
    <filterColumn colId="9824" hiddenButton="1"/>
    <filterColumn colId="9825" hiddenButton="1"/>
    <filterColumn colId="9826" hiddenButton="1"/>
    <filterColumn colId="9827" hiddenButton="1"/>
    <filterColumn colId="9828" hiddenButton="1"/>
    <filterColumn colId="9829" hiddenButton="1"/>
    <filterColumn colId="9830" hiddenButton="1"/>
    <filterColumn colId="9831" hiddenButton="1"/>
    <filterColumn colId="9832" hiddenButton="1"/>
    <filterColumn colId="9833" hiddenButton="1"/>
    <filterColumn colId="9834" hiddenButton="1"/>
    <filterColumn colId="9835" hiddenButton="1"/>
    <filterColumn colId="9836" hiddenButton="1"/>
    <filterColumn colId="9837" hiddenButton="1"/>
    <filterColumn colId="9838" hiddenButton="1"/>
    <filterColumn colId="9839" hiddenButton="1"/>
    <filterColumn colId="9840" hiddenButton="1"/>
    <filterColumn colId="9841" hiddenButton="1"/>
    <filterColumn colId="9842" hiddenButton="1"/>
    <filterColumn colId="9843" hiddenButton="1"/>
    <filterColumn colId="9844" hiddenButton="1"/>
    <filterColumn colId="9845" hiddenButton="1"/>
    <filterColumn colId="9846" hiddenButton="1"/>
    <filterColumn colId="9847" hiddenButton="1"/>
    <filterColumn colId="9848" hiddenButton="1"/>
    <filterColumn colId="9849" hiddenButton="1"/>
    <filterColumn colId="9850" hiddenButton="1"/>
    <filterColumn colId="9851" hiddenButton="1"/>
    <filterColumn colId="9852" hiddenButton="1"/>
    <filterColumn colId="9853" hiddenButton="1"/>
    <filterColumn colId="9854" hiddenButton="1"/>
    <filterColumn colId="9855" hiddenButton="1"/>
    <filterColumn colId="9856" hiddenButton="1"/>
    <filterColumn colId="9857" hiddenButton="1"/>
    <filterColumn colId="9858" hiddenButton="1"/>
    <filterColumn colId="9859" hiddenButton="1"/>
    <filterColumn colId="9860" hiddenButton="1"/>
    <filterColumn colId="9861" hiddenButton="1"/>
    <filterColumn colId="9862" hiddenButton="1"/>
    <filterColumn colId="9863" hiddenButton="1"/>
    <filterColumn colId="9864" hiddenButton="1"/>
    <filterColumn colId="9865" hiddenButton="1"/>
    <filterColumn colId="9866" hiddenButton="1"/>
    <filterColumn colId="9867" hiddenButton="1"/>
    <filterColumn colId="9868" hiddenButton="1"/>
    <filterColumn colId="9869" hiddenButton="1"/>
    <filterColumn colId="9870" hiddenButton="1"/>
    <filterColumn colId="9871" hiddenButton="1"/>
    <filterColumn colId="9872" hiddenButton="1"/>
    <filterColumn colId="9873" hiddenButton="1"/>
    <filterColumn colId="9874" hiddenButton="1"/>
    <filterColumn colId="9875" hiddenButton="1"/>
    <filterColumn colId="9876" hiddenButton="1"/>
    <filterColumn colId="9877" hiddenButton="1"/>
    <filterColumn colId="9878" hiddenButton="1"/>
    <filterColumn colId="9879" hiddenButton="1"/>
    <filterColumn colId="9880" hiddenButton="1"/>
    <filterColumn colId="9881" hiddenButton="1"/>
    <filterColumn colId="9882" hiddenButton="1"/>
    <filterColumn colId="9883" hiddenButton="1"/>
    <filterColumn colId="9884" hiddenButton="1"/>
    <filterColumn colId="9885" hiddenButton="1"/>
    <filterColumn colId="9886" hiddenButton="1"/>
    <filterColumn colId="9887" hiddenButton="1"/>
    <filterColumn colId="9888" hiddenButton="1"/>
    <filterColumn colId="9889" hiddenButton="1"/>
    <filterColumn colId="9890" hiddenButton="1"/>
    <filterColumn colId="9891" hiddenButton="1"/>
    <filterColumn colId="9892" hiddenButton="1"/>
    <filterColumn colId="9893" hiddenButton="1"/>
    <filterColumn colId="9894" hiddenButton="1"/>
    <filterColumn colId="9895" hiddenButton="1"/>
    <filterColumn colId="9896" hiddenButton="1"/>
    <filterColumn colId="9897" hiddenButton="1"/>
    <filterColumn colId="9898" hiddenButton="1"/>
    <filterColumn colId="9899" hiddenButton="1"/>
    <filterColumn colId="9900" hiddenButton="1"/>
    <filterColumn colId="9901" hiddenButton="1"/>
    <filterColumn colId="9902" hiddenButton="1"/>
    <filterColumn colId="9903" hiddenButton="1"/>
    <filterColumn colId="9904" hiddenButton="1"/>
    <filterColumn colId="9905" hiddenButton="1"/>
    <filterColumn colId="9906" hiddenButton="1"/>
    <filterColumn colId="9907" hiddenButton="1"/>
    <filterColumn colId="9908" hiddenButton="1"/>
    <filterColumn colId="9909" hiddenButton="1"/>
    <filterColumn colId="9910" hiddenButton="1"/>
    <filterColumn colId="9911" hiddenButton="1"/>
    <filterColumn colId="9912" hiddenButton="1"/>
    <filterColumn colId="9913" hiddenButton="1"/>
    <filterColumn colId="9914" hiddenButton="1"/>
    <filterColumn colId="9915" hiddenButton="1"/>
    <filterColumn colId="9916" hiddenButton="1"/>
    <filterColumn colId="9917" hiddenButton="1"/>
    <filterColumn colId="9918" hiddenButton="1"/>
    <filterColumn colId="9919" hiddenButton="1"/>
    <filterColumn colId="9920" hiddenButton="1"/>
    <filterColumn colId="9921" hiddenButton="1"/>
    <filterColumn colId="9922" hiddenButton="1"/>
    <filterColumn colId="9923" hiddenButton="1"/>
    <filterColumn colId="9924" hiddenButton="1"/>
    <filterColumn colId="9925" hiddenButton="1"/>
    <filterColumn colId="9926" hiddenButton="1"/>
    <filterColumn colId="9927" hiddenButton="1"/>
    <filterColumn colId="9928" hiddenButton="1"/>
    <filterColumn colId="9929" hiddenButton="1"/>
    <filterColumn colId="9930" hiddenButton="1"/>
    <filterColumn colId="9931" hiddenButton="1"/>
    <filterColumn colId="9932" hiddenButton="1"/>
    <filterColumn colId="9933" hiddenButton="1"/>
    <filterColumn colId="9934" hiddenButton="1"/>
    <filterColumn colId="9935" hiddenButton="1"/>
    <filterColumn colId="9936" hiddenButton="1"/>
    <filterColumn colId="9937" hiddenButton="1"/>
    <filterColumn colId="9938" hiddenButton="1"/>
    <filterColumn colId="9939" hiddenButton="1"/>
    <filterColumn colId="9940" hiddenButton="1"/>
    <filterColumn colId="9941" hiddenButton="1"/>
    <filterColumn colId="9942" hiddenButton="1"/>
    <filterColumn colId="9943" hiddenButton="1"/>
    <filterColumn colId="9944" hiddenButton="1"/>
    <filterColumn colId="9945" hiddenButton="1"/>
    <filterColumn colId="9946" hiddenButton="1"/>
    <filterColumn colId="9947" hiddenButton="1"/>
    <filterColumn colId="9948" hiddenButton="1"/>
    <filterColumn colId="9949" hiddenButton="1"/>
    <filterColumn colId="9950" hiddenButton="1"/>
    <filterColumn colId="9951" hiddenButton="1"/>
    <filterColumn colId="9952" hiddenButton="1"/>
    <filterColumn colId="9953" hiddenButton="1"/>
    <filterColumn colId="9954" hiddenButton="1"/>
    <filterColumn colId="9955" hiddenButton="1"/>
    <filterColumn colId="9956" hiddenButton="1"/>
    <filterColumn colId="9957" hiddenButton="1"/>
    <filterColumn colId="9958" hiddenButton="1"/>
    <filterColumn colId="9959" hiddenButton="1"/>
    <filterColumn colId="9960" hiddenButton="1"/>
    <filterColumn colId="9961" hiddenButton="1"/>
    <filterColumn colId="9962" hiddenButton="1"/>
    <filterColumn colId="9963" hiddenButton="1"/>
    <filterColumn colId="9964" hiddenButton="1"/>
    <filterColumn colId="9965" hiddenButton="1"/>
    <filterColumn colId="9966" hiddenButton="1"/>
    <filterColumn colId="9967" hiddenButton="1"/>
    <filterColumn colId="9968" hiddenButton="1"/>
    <filterColumn colId="9969" hiddenButton="1"/>
    <filterColumn colId="9970" hiddenButton="1"/>
    <filterColumn colId="9971" hiddenButton="1"/>
    <filterColumn colId="9972" hiddenButton="1"/>
    <filterColumn colId="9973" hiddenButton="1"/>
    <filterColumn colId="9974" hiddenButton="1"/>
    <filterColumn colId="9975" hiddenButton="1"/>
    <filterColumn colId="9976" hiddenButton="1"/>
    <filterColumn colId="9977" hiddenButton="1"/>
    <filterColumn colId="9978" hiddenButton="1"/>
    <filterColumn colId="9979" hiddenButton="1"/>
    <filterColumn colId="9980" hiddenButton="1"/>
    <filterColumn colId="9981" hiddenButton="1"/>
    <filterColumn colId="9982" hiddenButton="1"/>
    <filterColumn colId="9983" hiddenButton="1"/>
    <filterColumn colId="9984" hiddenButton="1"/>
    <filterColumn colId="9985" hiddenButton="1"/>
    <filterColumn colId="9986" hiddenButton="1"/>
    <filterColumn colId="9987" hiddenButton="1"/>
    <filterColumn colId="9988" hiddenButton="1"/>
    <filterColumn colId="9989" hiddenButton="1"/>
    <filterColumn colId="9990" hiddenButton="1"/>
    <filterColumn colId="9991" hiddenButton="1"/>
    <filterColumn colId="9992" hiddenButton="1"/>
    <filterColumn colId="9993" hiddenButton="1"/>
    <filterColumn colId="9994" hiddenButton="1"/>
    <filterColumn colId="9995" hiddenButton="1"/>
    <filterColumn colId="9996" hiddenButton="1"/>
    <filterColumn colId="9997" hiddenButton="1"/>
    <filterColumn colId="9998" hiddenButton="1"/>
    <filterColumn colId="9999" hiddenButton="1"/>
    <filterColumn colId="10000" hiddenButton="1"/>
    <filterColumn colId="10001" hiddenButton="1"/>
    <filterColumn colId="10002" hiddenButton="1"/>
    <filterColumn colId="10003" hiddenButton="1"/>
    <filterColumn colId="10004" hiddenButton="1"/>
    <filterColumn colId="10005" hiddenButton="1"/>
    <filterColumn colId="10006" hiddenButton="1"/>
    <filterColumn colId="10007" hiddenButton="1"/>
    <filterColumn colId="10008" hiddenButton="1"/>
    <filterColumn colId="10009" hiddenButton="1"/>
    <filterColumn colId="10010" hiddenButton="1"/>
    <filterColumn colId="10011" hiddenButton="1"/>
    <filterColumn colId="10012" hiddenButton="1"/>
    <filterColumn colId="10013" hiddenButton="1"/>
    <filterColumn colId="10014" hiddenButton="1"/>
    <filterColumn colId="10015" hiddenButton="1"/>
    <filterColumn colId="10016" hiddenButton="1"/>
    <filterColumn colId="10017" hiddenButton="1"/>
    <filterColumn colId="10018" hiddenButton="1"/>
    <filterColumn colId="10019" hiddenButton="1"/>
    <filterColumn colId="10020" hiddenButton="1"/>
    <filterColumn colId="10021" hiddenButton="1"/>
    <filterColumn colId="10022" hiddenButton="1"/>
    <filterColumn colId="10023" hiddenButton="1"/>
    <filterColumn colId="10024" hiddenButton="1"/>
    <filterColumn colId="10025" hiddenButton="1"/>
    <filterColumn colId="10026" hiddenButton="1"/>
    <filterColumn colId="10027" hiddenButton="1"/>
    <filterColumn colId="10028" hiddenButton="1"/>
    <filterColumn colId="10029" hiddenButton="1"/>
    <filterColumn colId="10030" hiddenButton="1"/>
    <filterColumn colId="10031" hiddenButton="1"/>
    <filterColumn colId="10032" hiddenButton="1"/>
    <filterColumn colId="10033" hiddenButton="1"/>
    <filterColumn colId="10034" hiddenButton="1"/>
    <filterColumn colId="10035" hiddenButton="1"/>
    <filterColumn colId="10036" hiddenButton="1"/>
    <filterColumn colId="10037" hiddenButton="1"/>
    <filterColumn colId="10038" hiddenButton="1"/>
    <filterColumn colId="10039" hiddenButton="1"/>
    <filterColumn colId="10040" hiddenButton="1"/>
    <filterColumn colId="10041" hiddenButton="1"/>
    <filterColumn colId="10042" hiddenButton="1"/>
    <filterColumn colId="10043" hiddenButton="1"/>
    <filterColumn colId="10044" hiddenButton="1"/>
    <filterColumn colId="10045" hiddenButton="1"/>
    <filterColumn colId="10046" hiddenButton="1"/>
    <filterColumn colId="10047" hiddenButton="1"/>
    <filterColumn colId="10048" hiddenButton="1"/>
    <filterColumn colId="10049" hiddenButton="1"/>
    <filterColumn colId="10050" hiddenButton="1"/>
    <filterColumn colId="10051" hiddenButton="1"/>
    <filterColumn colId="10052" hiddenButton="1"/>
    <filterColumn colId="10053" hiddenButton="1"/>
    <filterColumn colId="10054" hiddenButton="1"/>
    <filterColumn colId="10055" hiddenButton="1"/>
    <filterColumn colId="10056" hiddenButton="1"/>
    <filterColumn colId="10057" hiddenButton="1"/>
    <filterColumn colId="10058" hiddenButton="1"/>
    <filterColumn colId="10059" hiddenButton="1"/>
    <filterColumn colId="10060" hiddenButton="1"/>
    <filterColumn colId="10061" hiddenButton="1"/>
    <filterColumn colId="10062" hiddenButton="1"/>
    <filterColumn colId="10063" hiddenButton="1"/>
    <filterColumn colId="10064" hiddenButton="1"/>
    <filterColumn colId="10065" hiddenButton="1"/>
    <filterColumn colId="10066" hiddenButton="1"/>
    <filterColumn colId="10067" hiddenButton="1"/>
    <filterColumn colId="10068" hiddenButton="1"/>
    <filterColumn colId="10069" hiddenButton="1"/>
    <filterColumn colId="10070" hiddenButton="1"/>
    <filterColumn colId="10071" hiddenButton="1"/>
    <filterColumn colId="10072" hiddenButton="1"/>
    <filterColumn colId="10073" hiddenButton="1"/>
    <filterColumn colId="10074" hiddenButton="1"/>
    <filterColumn colId="10075" hiddenButton="1"/>
    <filterColumn colId="10076" hiddenButton="1"/>
    <filterColumn colId="10077" hiddenButton="1"/>
    <filterColumn colId="10078" hiddenButton="1"/>
    <filterColumn colId="10079" hiddenButton="1"/>
    <filterColumn colId="10080" hiddenButton="1"/>
    <filterColumn colId="10081" hiddenButton="1"/>
    <filterColumn colId="10082" hiddenButton="1"/>
    <filterColumn colId="10083" hiddenButton="1"/>
    <filterColumn colId="10084" hiddenButton="1"/>
    <filterColumn colId="10085" hiddenButton="1"/>
    <filterColumn colId="10086" hiddenButton="1"/>
    <filterColumn colId="10087" hiddenButton="1"/>
    <filterColumn colId="10088" hiddenButton="1"/>
    <filterColumn colId="10089" hiddenButton="1"/>
    <filterColumn colId="10090" hiddenButton="1"/>
    <filterColumn colId="10091" hiddenButton="1"/>
    <filterColumn colId="10092" hiddenButton="1"/>
    <filterColumn colId="10093" hiddenButton="1"/>
    <filterColumn colId="10094" hiddenButton="1"/>
    <filterColumn colId="10095" hiddenButton="1"/>
    <filterColumn colId="10096" hiddenButton="1"/>
    <filterColumn colId="10097" hiddenButton="1"/>
    <filterColumn colId="10098" hiddenButton="1"/>
    <filterColumn colId="10099" hiddenButton="1"/>
    <filterColumn colId="10100" hiddenButton="1"/>
    <filterColumn colId="10101" hiddenButton="1"/>
    <filterColumn colId="10102" hiddenButton="1"/>
    <filterColumn colId="10103" hiddenButton="1"/>
    <filterColumn colId="10104" hiddenButton="1"/>
    <filterColumn colId="10105" hiddenButton="1"/>
    <filterColumn colId="10106" hiddenButton="1"/>
    <filterColumn colId="10107" hiddenButton="1"/>
    <filterColumn colId="10108" hiddenButton="1"/>
    <filterColumn colId="10109" hiddenButton="1"/>
    <filterColumn colId="10110" hiddenButton="1"/>
    <filterColumn colId="10111" hiddenButton="1"/>
    <filterColumn colId="10112" hiddenButton="1"/>
    <filterColumn colId="10113" hiddenButton="1"/>
    <filterColumn colId="10114" hiddenButton="1"/>
    <filterColumn colId="10115" hiddenButton="1"/>
    <filterColumn colId="10116" hiddenButton="1"/>
    <filterColumn colId="10117" hiddenButton="1"/>
    <filterColumn colId="10118" hiddenButton="1"/>
    <filterColumn colId="10119" hiddenButton="1"/>
    <filterColumn colId="10120" hiddenButton="1"/>
    <filterColumn colId="10121" hiddenButton="1"/>
    <filterColumn colId="10122" hiddenButton="1"/>
    <filterColumn colId="10123" hiddenButton="1"/>
    <filterColumn colId="10124" hiddenButton="1"/>
    <filterColumn colId="10125" hiddenButton="1"/>
    <filterColumn colId="10126" hiddenButton="1"/>
    <filterColumn colId="10127" hiddenButton="1"/>
    <filterColumn colId="10128" hiddenButton="1"/>
    <filterColumn colId="10129" hiddenButton="1"/>
    <filterColumn colId="10130" hiddenButton="1"/>
    <filterColumn colId="10131" hiddenButton="1"/>
    <filterColumn colId="10132" hiddenButton="1"/>
    <filterColumn colId="10133" hiddenButton="1"/>
    <filterColumn colId="10134" hiddenButton="1"/>
    <filterColumn colId="10135" hiddenButton="1"/>
    <filterColumn colId="10136" hiddenButton="1"/>
    <filterColumn colId="10137" hiddenButton="1"/>
    <filterColumn colId="10138" hiddenButton="1"/>
    <filterColumn colId="10139" hiddenButton="1"/>
    <filterColumn colId="10140" hiddenButton="1"/>
    <filterColumn colId="10141" hiddenButton="1"/>
    <filterColumn colId="10142" hiddenButton="1"/>
    <filterColumn colId="10143" hiddenButton="1"/>
    <filterColumn colId="10144" hiddenButton="1"/>
    <filterColumn colId="10145" hiddenButton="1"/>
    <filterColumn colId="10146" hiddenButton="1"/>
    <filterColumn colId="10147" hiddenButton="1"/>
    <filterColumn colId="10148" hiddenButton="1"/>
    <filterColumn colId="10149" hiddenButton="1"/>
    <filterColumn colId="10150" hiddenButton="1"/>
    <filterColumn colId="10151" hiddenButton="1"/>
    <filterColumn colId="10152" hiddenButton="1"/>
    <filterColumn colId="10153" hiddenButton="1"/>
    <filterColumn colId="10154" hiddenButton="1"/>
    <filterColumn colId="10155" hiddenButton="1"/>
    <filterColumn colId="10156" hiddenButton="1"/>
    <filterColumn colId="10157" hiddenButton="1"/>
    <filterColumn colId="10158" hiddenButton="1"/>
    <filterColumn colId="10159" hiddenButton="1"/>
    <filterColumn colId="10160" hiddenButton="1"/>
    <filterColumn colId="10161" hiddenButton="1"/>
    <filterColumn colId="10162" hiddenButton="1"/>
    <filterColumn colId="10163" hiddenButton="1"/>
    <filterColumn colId="10164" hiddenButton="1"/>
    <filterColumn colId="10165" hiddenButton="1"/>
    <filterColumn colId="10166" hiddenButton="1"/>
    <filterColumn colId="10167" hiddenButton="1"/>
    <filterColumn colId="10168" hiddenButton="1"/>
    <filterColumn colId="10169" hiddenButton="1"/>
    <filterColumn colId="10170" hiddenButton="1"/>
    <filterColumn colId="10171" hiddenButton="1"/>
    <filterColumn colId="10172" hiddenButton="1"/>
    <filterColumn colId="10173" hiddenButton="1"/>
    <filterColumn colId="10174" hiddenButton="1"/>
    <filterColumn colId="10175" hiddenButton="1"/>
    <filterColumn colId="10176" hiddenButton="1"/>
    <filterColumn colId="10177" hiddenButton="1"/>
    <filterColumn colId="10178" hiddenButton="1"/>
    <filterColumn colId="10179" hiddenButton="1"/>
    <filterColumn colId="10180" hiddenButton="1"/>
    <filterColumn colId="10181" hiddenButton="1"/>
    <filterColumn colId="10182" hiddenButton="1"/>
    <filterColumn colId="10183" hiddenButton="1"/>
    <filterColumn colId="10184" hiddenButton="1"/>
    <filterColumn colId="10185" hiddenButton="1"/>
    <filterColumn colId="10186" hiddenButton="1"/>
    <filterColumn colId="10187" hiddenButton="1"/>
    <filterColumn colId="10188" hiddenButton="1"/>
    <filterColumn colId="10189" hiddenButton="1"/>
    <filterColumn colId="10190" hiddenButton="1"/>
    <filterColumn colId="10191" hiddenButton="1"/>
    <filterColumn colId="10192" hiddenButton="1"/>
    <filterColumn colId="10193" hiddenButton="1"/>
    <filterColumn colId="10194" hiddenButton="1"/>
    <filterColumn colId="10195" hiddenButton="1"/>
    <filterColumn colId="10196" hiddenButton="1"/>
    <filterColumn colId="10197" hiddenButton="1"/>
    <filterColumn colId="10198" hiddenButton="1"/>
    <filterColumn colId="10199" hiddenButton="1"/>
    <filterColumn colId="10200" hiddenButton="1"/>
    <filterColumn colId="10201" hiddenButton="1"/>
    <filterColumn colId="10202" hiddenButton="1"/>
    <filterColumn colId="10203" hiddenButton="1"/>
    <filterColumn colId="10204" hiddenButton="1"/>
    <filterColumn colId="10205" hiddenButton="1"/>
    <filterColumn colId="10206" hiddenButton="1"/>
    <filterColumn colId="10207" hiddenButton="1"/>
    <filterColumn colId="10208" hiddenButton="1"/>
    <filterColumn colId="10209" hiddenButton="1"/>
    <filterColumn colId="10210" hiddenButton="1"/>
    <filterColumn colId="10211" hiddenButton="1"/>
    <filterColumn colId="10212" hiddenButton="1"/>
    <filterColumn colId="10213" hiddenButton="1"/>
    <filterColumn colId="10214" hiddenButton="1"/>
    <filterColumn colId="10215" hiddenButton="1"/>
    <filterColumn colId="10216" hiddenButton="1"/>
    <filterColumn colId="10217" hiddenButton="1"/>
    <filterColumn colId="10218" hiddenButton="1"/>
    <filterColumn colId="10219" hiddenButton="1"/>
    <filterColumn colId="10220" hiddenButton="1"/>
    <filterColumn colId="10221" hiddenButton="1"/>
    <filterColumn colId="10222" hiddenButton="1"/>
    <filterColumn colId="10223" hiddenButton="1"/>
    <filterColumn colId="10224" hiddenButton="1"/>
    <filterColumn colId="10225" hiddenButton="1"/>
    <filterColumn colId="10226" hiddenButton="1"/>
    <filterColumn colId="10227" hiddenButton="1"/>
    <filterColumn colId="10228" hiddenButton="1"/>
    <filterColumn colId="10229" hiddenButton="1"/>
    <filterColumn colId="10230" hiddenButton="1"/>
    <filterColumn colId="10231" hiddenButton="1"/>
    <filterColumn colId="10232" hiddenButton="1"/>
    <filterColumn colId="10233" hiddenButton="1"/>
    <filterColumn colId="10234" hiddenButton="1"/>
    <filterColumn colId="10235" hiddenButton="1"/>
    <filterColumn colId="10236" hiddenButton="1"/>
    <filterColumn colId="10237" hiddenButton="1"/>
    <filterColumn colId="10238" hiddenButton="1"/>
    <filterColumn colId="10239" hiddenButton="1"/>
    <filterColumn colId="10240" hiddenButton="1"/>
    <filterColumn colId="10241" hiddenButton="1"/>
    <filterColumn colId="10242" hiddenButton="1"/>
    <filterColumn colId="10243" hiddenButton="1"/>
    <filterColumn colId="10244" hiddenButton="1"/>
    <filterColumn colId="10245" hiddenButton="1"/>
    <filterColumn colId="10246" hiddenButton="1"/>
    <filterColumn colId="10247" hiddenButton="1"/>
    <filterColumn colId="10248" hiddenButton="1"/>
    <filterColumn colId="10249" hiddenButton="1"/>
    <filterColumn colId="10250" hiddenButton="1"/>
    <filterColumn colId="10251" hiddenButton="1"/>
    <filterColumn colId="10252" hiddenButton="1"/>
    <filterColumn colId="10253" hiddenButton="1"/>
    <filterColumn colId="10254" hiddenButton="1"/>
    <filterColumn colId="10255" hiddenButton="1"/>
    <filterColumn colId="10256" hiddenButton="1"/>
    <filterColumn colId="10257" hiddenButton="1"/>
    <filterColumn colId="10258" hiddenButton="1"/>
    <filterColumn colId="10259" hiddenButton="1"/>
    <filterColumn colId="10260" hiddenButton="1"/>
    <filterColumn colId="10261" hiddenButton="1"/>
    <filterColumn colId="10262" hiddenButton="1"/>
    <filterColumn colId="10263" hiddenButton="1"/>
    <filterColumn colId="10264" hiddenButton="1"/>
    <filterColumn colId="10265" hiddenButton="1"/>
    <filterColumn colId="10266" hiddenButton="1"/>
    <filterColumn colId="10267" hiddenButton="1"/>
    <filterColumn colId="10268" hiddenButton="1"/>
    <filterColumn colId="10269" hiddenButton="1"/>
    <filterColumn colId="10270" hiddenButton="1"/>
    <filterColumn colId="10271" hiddenButton="1"/>
    <filterColumn colId="10272" hiddenButton="1"/>
    <filterColumn colId="10273" hiddenButton="1"/>
    <filterColumn colId="10274" hiddenButton="1"/>
    <filterColumn colId="10275" hiddenButton="1"/>
    <filterColumn colId="10276" hiddenButton="1"/>
    <filterColumn colId="10277" hiddenButton="1"/>
    <filterColumn colId="10278" hiddenButton="1"/>
    <filterColumn colId="10279" hiddenButton="1"/>
    <filterColumn colId="10280" hiddenButton="1"/>
    <filterColumn colId="10281" hiddenButton="1"/>
    <filterColumn colId="10282" hiddenButton="1"/>
    <filterColumn colId="10283" hiddenButton="1"/>
    <filterColumn colId="10284" hiddenButton="1"/>
    <filterColumn colId="10285" hiddenButton="1"/>
    <filterColumn colId="10286" hiddenButton="1"/>
    <filterColumn colId="10287" hiddenButton="1"/>
    <filterColumn colId="10288" hiddenButton="1"/>
    <filterColumn colId="10289" hiddenButton="1"/>
    <filterColumn colId="10290" hiddenButton="1"/>
    <filterColumn colId="10291" hiddenButton="1"/>
    <filterColumn colId="10292" hiddenButton="1"/>
    <filterColumn colId="10293" hiddenButton="1"/>
    <filterColumn colId="10294" hiddenButton="1"/>
    <filterColumn colId="10295" hiddenButton="1"/>
    <filterColumn colId="10296" hiddenButton="1"/>
    <filterColumn colId="10297" hiddenButton="1"/>
    <filterColumn colId="10298" hiddenButton="1"/>
    <filterColumn colId="10299" hiddenButton="1"/>
    <filterColumn colId="10300" hiddenButton="1"/>
    <filterColumn colId="10301" hiddenButton="1"/>
    <filterColumn colId="10302" hiddenButton="1"/>
    <filterColumn colId="10303" hiddenButton="1"/>
    <filterColumn colId="10304" hiddenButton="1"/>
    <filterColumn colId="10305" hiddenButton="1"/>
    <filterColumn colId="10306" hiddenButton="1"/>
    <filterColumn colId="10307" hiddenButton="1"/>
    <filterColumn colId="10308" hiddenButton="1"/>
    <filterColumn colId="10309" hiddenButton="1"/>
    <filterColumn colId="10310" hiddenButton="1"/>
    <filterColumn colId="10311" hiddenButton="1"/>
    <filterColumn colId="10312" hiddenButton="1"/>
    <filterColumn colId="10313" hiddenButton="1"/>
    <filterColumn colId="10314" hiddenButton="1"/>
    <filterColumn colId="10315" hiddenButton="1"/>
    <filterColumn colId="10316" hiddenButton="1"/>
    <filterColumn colId="10317" hiddenButton="1"/>
    <filterColumn colId="10318" hiddenButton="1"/>
    <filterColumn colId="10319" hiddenButton="1"/>
    <filterColumn colId="10320" hiddenButton="1"/>
    <filterColumn colId="10321" hiddenButton="1"/>
    <filterColumn colId="10322" hiddenButton="1"/>
    <filterColumn colId="10323" hiddenButton="1"/>
    <filterColumn colId="10324" hiddenButton="1"/>
    <filterColumn colId="10325" hiddenButton="1"/>
    <filterColumn colId="10326" hiddenButton="1"/>
    <filterColumn colId="10327" hiddenButton="1"/>
    <filterColumn colId="10328" hiddenButton="1"/>
    <filterColumn colId="10329" hiddenButton="1"/>
    <filterColumn colId="10330" hiddenButton="1"/>
    <filterColumn colId="10331" hiddenButton="1"/>
    <filterColumn colId="10332" hiddenButton="1"/>
    <filterColumn colId="10333" hiddenButton="1"/>
    <filterColumn colId="10334" hiddenButton="1"/>
    <filterColumn colId="10335" hiddenButton="1"/>
    <filterColumn colId="10336" hiddenButton="1"/>
    <filterColumn colId="10337" hiddenButton="1"/>
    <filterColumn colId="10338" hiddenButton="1"/>
    <filterColumn colId="10339" hiddenButton="1"/>
    <filterColumn colId="10340" hiddenButton="1"/>
    <filterColumn colId="10341" hiddenButton="1"/>
    <filterColumn colId="10342" hiddenButton="1"/>
    <filterColumn colId="10343" hiddenButton="1"/>
    <filterColumn colId="10344" hiddenButton="1"/>
    <filterColumn colId="10345" hiddenButton="1"/>
    <filterColumn colId="10346" hiddenButton="1"/>
    <filterColumn colId="10347" hiddenButton="1"/>
    <filterColumn colId="10348" hiddenButton="1"/>
    <filterColumn colId="10349" hiddenButton="1"/>
    <filterColumn colId="10350" hiddenButton="1"/>
    <filterColumn colId="10351" hiddenButton="1"/>
    <filterColumn colId="10352" hiddenButton="1"/>
    <filterColumn colId="10353" hiddenButton="1"/>
    <filterColumn colId="10354" hiddenButton="1"/>
    <filterColumn colId="10355" hiddenButton="1"/>
    <filterColumn colId="10356" hiddenButton="1"/>
    <filterColumn colId="10357" hiddenButton="1"/>
    <filterColumn colId="10358" hiddenButton="1"/>
    <filterColumn colId="10359" hiddenButton="1"/>
    <filterColumn colId="10360" hiddenButton="1"/>
    <filterColumn colId="10361" hiddenButton="1"/>
    <filterColumn colId="10362" hiddenButton="1"/>
    <filterColumn colId="10363" hiddenButton="1"/>
    <filterColumn colId="10364" hiddenButton="1"/>
    <filterColumn colId="10365" hiddenButton="1"/>
    <filterColumn colId="10366" hiddenButton="1"/>
    <filterColumn colId="10367" hiddenButton="1"/>
    <filterColumn colId="10368" hiddenButton="1"/>
    <filterColumn colId="10369" hiddenButton="1"/>
    <filterColumn colId="10370" hiddenButton="1"/>
    <filterColumn colId="10371" hiddenButton="1"/>
    <filterColumn colId="10372" hiddenButton="1"/>
    <filterColumn colId="10373" hiddenButton="1"/>
    <filterColumn colId="10374" hiddenButton="1"/>
    <filterColumn colId="10375" hiddenButton="1"/>
    <filterColumn colId="10376" hiddenButton="1"/>
    <filterColumn colId="10377" hiddenButton="1"/>
    <filterColumn colId="10378" hiddenButton="1"/>
    <filterColumn colId="10379" hiddenButton="1"/>
    <filterColumn colId="10380" hiddenButton="1"/>
    <filterColumn colId="10381" hiddenButton="1"/>
    <filterColumn colId="10382" hiddenButton="1"/>
    <filterColumn colId="10383" hiddenButton="1"/>
    <filterColumn colId="10384" hiddenButton="1"/>
    <filterColumn colId="10385" hiddenButton="1"/>
    <filterColumn colId="10386" hiddenButton="1"/>
    <filterColumn colId="10387" hiddenButton="1"/>
    <filterColumn colId="10388" hiddenButton="1"/>
    <filterColumn colId="10389" hiddenButton="1"/>
    <filterColumn colId="10390" hiddenButton="1"/>
    <filterColumn colId="10391" hiddenButton="1"/>
    <filterColumn colId="10392" hiddenButton="1"/>
    <filterColumn colId="10393" hiddenButton="1"/>
    <filterColumn colId="10394" hiddenButton="1"/>
    <filterColumn colId="10395" hiddenButton="1"/>
    <filterColumn colId="10396" hiddenButton="1"/>
    <filterColumn colId="10397" hiddenButton="1"/>
    <filterColumn colId="10398" hiddenButton="1"/>
    <filterColumn colId="10399" hiddenButton="1"/>
    <filterColumn colId="10400" hiddenButton="1"/>
    <filterColumn colId="10401" hiddenButton="1"/>
    <filterColumn colId="10402" hiddenButton="1"/>
    <filterColumn colId="10403" hiddenButton="1"/>
    <filterColumn colId="10404" hiddenButton="1"/>
    <filterColumn colId="10405" hiddenButton="1"/>
    <filterColumn colId="10406" hiddenButton="1"/>
    <filterColumn colId="10407" hiddenButton="1"/>
    <filterColumn colId="10408" hiddenButton="1"/>
    <filterColumn colId="10409" hiddenButton="1"/>
    <filterColumn colId="10410" hiddenButton="1"/>
    <filterColumn colId="10411" hiddenButton="1"/>
    <filterColumn colId="10412" hiddenButton="1"/>
    <filterColumn colId="10413" hiddenButton="1"/>
    <filterColumn colId="10414" hiddenButton="1"/>
    <filterColumn colId="10415" hiddenButton="1"/>
    <filterColumn colId="10416" hiddenButton="1"/>
    <filterColumn colId="10417" hiddenButton="1"/>
    <filterColumn colId="10418" hiddenButton="1"/>
    <filterColumn colId="10419" hiddenButton="1"/>
    <filterColumn colId="10420" hiddenButton="1"/>
    <filterColumn colId="10421" hiddenButton="1"/>
    <filterColumn colId="10422" hiddenButton="1"/>
    <filterColumn colId="10423" hiddenButton="1"/>
    <filterColumn colId="10424" hiddenButton="1"/>
    <filterColumn colId="10425" hiddenButton="1"/>
    <filterColumn colId="10426" hiddenButton="1"/>
    <filterColumn colId="10427" hiddenButton="1"/>
    <filterColumn colId="10428" hiddenButton="1"/>
    <filterColumn colId="10429" hiddenButton="1"/>
    <filterColumn colId="10430" hiddenButton="1"/>
    <filterColumn colId="10431" hiddenButton="1"/>
    <filterColumn colId="10432" hiddenButton="1"/>
    <filterColumn colId="10433" hiddenButton="1"/>
    <filterColumn colId="10434" hiddenButton="1"/>
    <filterColumn colId="10435" hiddenButton="1"/>
    <filterColumn colId="10436" hiddenButton="1"/>
    <filterColumn colId="10437" hiddenButton="1"/>
    <filterColumn colId="10438" hiddenButton="1"/>
    <filterColumn colId="10439" hiddenButton="1"/>
    <filterColumn colId="10440" hiddenButton="1"/>
    <filterColumn colId="10441" hiddenButton="1"/>
    <filterColumn colId="10442" hiddenButton="1"/>
    <filterColumn colId="10443" hiddenButton="1"/>
    <filterColumn colId="10444" hiddenButton="1"/>
    <filterColumn colId="10445" hiddenButton="1"/>
    <filterColumn colId="10446" hiddenButton="1"/>
    <filterColumn colId="10447" hiddenButton="1"/>
    <filterColumn colId="10448" hiddenButton="1"/>
    <filterColumn colId="10449" hiddenButton="1"/>
    <filterColumn colId="10450" hiddenButton="1"/>
    <filterColumn colId="10451" hiddenButton="1"/>
    <filterColumn colId="10452" hiddenButton="1"/>
    <filterColumn colId="10453" hiddenButton="1"/>
    <filterColumn colId="10454" hiddenButton="1"/>
    <filterColumn colId="10455" hiddenButton="1"/>
    <filterColumn colId="10456" hiddenButton="1"/>
    <filterColumn colId="10457" hiddenButton="1"/>
    <filterColumn colId="10458" hiddenButton="1"/>
    <filterColumn colId="10459" hiddenButton="1"/>
    <filterColumn colId="10460" hiddenButton="1"/>
    <filterColumn colId="10461" hiddenButton="1"/>
    <filterColumn colId="10462" hiddenButton="1"/>
    <filterColumn colId="10463" hiddenButton="1"/>
    <filterColumn colId="10464" hiddenButton="1"/>
    <filterColumn colId="10465" hiddenButton="1"/>
    <filterColumn colId="10466" hiddenButton="1"/>
    <filterColumn colId="10467" hiddenButton="1"/>
    <filterColumn colId="10468" hiddenButton="1"/>
    <filterColumn colId="10469" hiddenButton="1"/>
    <filterColumn colId="10470" hiddenButton="1"/>
    <filterColumn colId="10471" hiddenButton="1"/>
    <filterColumn colId="10472" hiddenButton="1"/>
    <filterColumn colId="10473" hiddenButton="1"/>
    <filterColumn colId="10474" hiddenButton="1"/>
    <filterColumn colId="10475" hiddenButton="1"/>
    <filterColumn colId="10476" hiddenButton="1"/>
    <filterColumn colId="10477" hiddenButton="1"/>
    <filterColumn colId="10478" hiddenButton="1"/>
    <filterColumn colId="10479" hiddenButton="1"/>
    <filterColumn colId="10480" hiddenButton="1"/>
    <filterColumn colId="10481" hiddenButton="1"/>
    <filterColumn colId="10482" hiddenButton="1"/>
    <filterColumn colId="10483" hiddenButton="1"/>
    <filterColumn colId="10484" hiddenButton="1"/>
    <filterColumn colId="10485" hiddenButton="1"/>
    <filterColumn colId="10486" hiddenButton="1"/>
    <filterColumn colId="10487" hiddenButton="1"/>
    <filterColumn colId="10488" hiddenButton="1"/>
    <filterColumn colId="10489" hiddenButton="1"/>
    <filterColumn colId="10490" hiddenButton="1"/>
    <filterColumn colId="10491" hiddenButton="1"/>
    <filterColumn colId="10492" hiddenButton="1"/>
    <filterColumn colId="10493" hiddenButton="1"/>
    <filterColumn colId="10494" hiddenButton="1"/>
    <filterColumn colId="10495" hiddenButton="1"/>
    <filterColumn colId="10496" hiddenButton="1"/>
    <filterColumn colId="10497" hiddenButton="1"/>
    <filterColumn colId="10498" hiddenButton="1"/>
    <filterColumn colId="10499" hiddenButton="1"/>
    <filterColumn colId="10500" hiddenButton="1"/>
    <filterColumn colId="10501" hiddenButton="1"/>
    <filterColumn colId="10502" hiddenButton="1"/>
    <filterColumn colId="10503" hiddenButton="1"/>
    <filterColumn colId="10504" hiddenButton="1"/>
    <filterColumn colId="10505" hiddenButton="1"/>
    <filterColumn colId="10506" hiddenButton="1"/>
    <filterColumn colId="10507" hiddenButton="1"/>
    <filterColumn colId="10508" hiddenButton="1"/>
    <filterColumn colId="10509" hiddenButton="1"/>
    <filterColumn colId="10510" hiddenButton="1"/>
    <filterColumn colId="10511" hiddenButton="1"/>
    <filterColumn colId="10512" hiddenButton="1"/>
    <filterColumn colId="10513" hiddenButton="1"/>
    <filterColumn colId="10514" hiddenButton="1"/>
    <filterColumn colId="10515" hiddenButton="1"/>
    <filterColumn colId="10516" hiddenButton="1"/>
    <filterColumn colId="10517" hiddenButton="1"/>
    <filterColumn colId="10518" hiddenButton="1"/>
    <filterColumn colId="10519" hiddenButton="1"/>
    <filterColumn colId="10520" hiddenButton="1"/>
    <filterColumn colId="10521" hiddenButton="1"/>
    <filterColumn colId="10522" hiddenButton="1"/>
    <filterColumn colId="10523" hiddenButton="1"/>
    <filterColumn colId="10524" hiddenButton="1"/>
    <filterColumn colId="10525" hiddenButton="1"/>
    <filterColumn colId="10526" hiddenButton="1"/>
    <filterColumn colId="10527" hiddenButton="1"/>
    <filterColumn colId="10528" hiddenButton="1"/>
    <filterColumn colId="10529" hiddenButton="1"/>
    <filterColumn colId="10530" hiddenButton="1"/>
    <filterColumn colId="10531" hiddenButton="1"/>
    <filterColumn colId="10532" hiddenButton="1"/>
    <filterColumn colId="10533" hiddenButton="1"/>
    <filterColumn colId="10534" hiddenButton="1"/>
    <filterColumn colId="10535" hiddenButton="1"/>
    <filterColumn colId="10536" hiddenButton="1"/>
    <filterColumn colId="10537" hiddenButton="1"/>
    <filterColumn colId="10538" hiddenButton="1"/>
    <filterColumn colId="10539" hiddenButton="1"/>
    <filterColumn colId="10540" hiddenButton="1"/>
    <filterColumn colId="10541" hiddenButton="1"/>
    <filterColumn colId="10542" hiddenButton="1"/>
    <filterColumn colId="10543" hiddenButton="1"/>
    <filterColumn colId="10544" hiddenButton="1"/>
    <filterColumn colId="10545" hiddenButton="1"/>
    <filterColumn colId="10546" hiddenButton="1"/>
    <filterColumn colId="10547" hiddenButton="1"/>
    <filterColumn colId="10548" hiddenButton="1"/>
    <filterColumn colId="10549" hiddenButton="1"/>
    <filterColumn colId="10550" hiddenButton="1"/>
    <filterColumn colId="10551" hiddenButton="1"/>
    <filterColumn colId="10552" hiddenButton="1"/>
    <filterColumn colId="10553" hiddenButton="1"/>
    <filterColumn colId="10554" hiddenButton="1"/>
    <filterColumn colId="10555" hiddenButton="1"/>
    <filterColumn colId="10556" hiddenButton="1"/>
    <filterColumn colId="10557" hiddenButton="1"/>
    <filterColumn colId="10558" hiddenButton="1"/>
    <filterColumn colId="10559" hiddenButton="1"/>
    <filterColumn colId="10560" hiddenButton="1"/>
    <filterColumn colId="10561" hiddenButton="1"/>
    <filterColumn colId="10562" hiddenButton="1"/>
    <filterColumn colId="10563" hiddenButton="1"/>
    <filterColumn colId="10564" hiddenButton="1"/>
    <filterColumn colId="10565" hiddenButton="1"/>
    <filterColumn colId="10566" hiddenButton="1"/>
    <filterColumn colId="10567" hiddenButton="1"/>
    <filterColumn colId="10568" hiddenButton="1"/>
    <filterColumn colId="10569" hiddenButton="1"/>
    <filterColumn colId="10570" hiddenButton="1"/>
    <filterColumn colId="10571" hiddenButton="1"/>
    <filterColumn colId="10572" hiddenButton="1"/>
    <filterColumn colId="10573" hiddenButton="1"/>
    <filterColumn colId="10574" hiddenButton="1"/>
    <filterColumn colId="10575" hiddenButton="1"/>
    <filterColumn colId="10576" hiddenButton="1"/>
    <filterColumn colId="10577" hiddenButton="1"/>
    <filterColumn colId="10578" hiddenButton="1"/>
    <filterColumn colId="10579" hiddenButton="1"/>
    <filterColumn colId="10580" hiddenButton="1"/>
    <filterColumn colId="10581" hiddenButton="1"/>
    <filterColumn colId="10582" hiddenButton="1"/>
    <filterColumn colId="10583" hiddenButton="1"/>
    <filterColumn colId="10584" hiddenButton="1"/>
    <filterColumn colId="10585" hiddenButton="1"/>
    <filterColumn colId="10586" hiddenButton="1"/>
    <filterColumn colId="10587" hiddenButton="1"/>
    <filterColumn colId="10588" hiddenButton="1"/>
    <filterColumn colId="10589" hiddenButton="1"/>
    <filterColumn colId="10590" hiddenButton="1"/>
    <filterColumn colId="10591" hiddenButton="1"/>
    <filterColumn colId="10592" hiddenButton="1"/>
    <filterColumn colId="10593" hiddenButton="1"/>
    <filterColumn colId="10594" hiddenButton="1"/>
    <filterColumn colId="10595" hiddenButton="1"/>
    <filterColumn colId="10596" hiddenButton="1"/>
    <filterColumn colId="10597" hiddenButton="1"/>
    <filterColumn colId="10598" hiddenButton="1"/>
    <filterColumn colId="10599" hiddenButton="1"/>
    <filterColumn colId="10600" hiddenButton="1"/>
    <filterColumn colId="10601" hiddenButton="1"/>
    <filterColumn colId="10602" hiddenButton="1"/>
    <filterColumn colId="10603" hiddenButton="1"/>
    <filterColumn colId="10604" hiddenButton="1"/>
    <filterColumn colId="10605" hiddenButton="1"/>
    <filterColumn colId="10606" hiddenButton="1"/>
    <filterColumn colId="10607" hiddenButton="1"/>
    <filterColumn colId="10608" hiddenButton="1"/>
    <filterColumn colId="10609" hiddenButton="1"/>
    <filterColumn colId="10610" hiddenButton="1"/>
    <filterColumn colId="10611" hiddenButton="1"/>
    <filterColumn colId="10612" hiddenButton="1"/>
    <filterColumn colId="10613" hiddenButton="1"/>
    <filterColumn colId="10614" hiddenButton="1"/>
    <filterColumn colId="10615" hiddenButton="1"/>
    <filterColumn colId="10616" hiddenButton="1"/>
    <filterColumn colId="10617" hiddenButton="1"/>
    <filterColumn colId="10618" hiddenButton="1"/>
    <filterColumn colId="10619" hiddenButton="1"/>
    <filterColumn colId="10620" hiddenButton="1"/>
    <filterColumn colId="10621" hiddenButton="1"/>
    <filterColumn colId="10622" hiddenButton="1"/>
    <filterColumn colId="10623" hiddenButton="1"/>
    <filterColumn colId="10624" hiddenButton="1"/>
    <filterColumn colId="10625" hiddenButton="1"/>
    <filterColumn colId="10626" hiddenButton="1"/>
    <filterColumn colId="10627" hiddenButton="1"/>
    <filterColumn colId="10628" hiddenButton="1"/>
    <filterColumn colId="10629" hiddenButton="1"/>
    <filterColumn colId="10630" hiddenButton="1"/>
    <filterColumn colId="10631" hiddenButton="1"/>
    <filterColumn colId="10632" hiddenButton="1"/>
    <filterColumn colId="10633" hiddenButton="1"/>
    <filterColumn colId="10634" hiddenButton="1"/>
    <filterColumn colId="10635" hiddenButton="1"/>
    <filterColumn colId="10636" hiddenButton="1"/>
    <filterColumn colId="10637" hiddenButton="1"/>
    <filterColumn colId="10638" hiddenButton="1"/>
    <filterColumn colId="10639" hiddenButton="1"/>
    <filterColumn colId="10640" hiddenButton="1"/>
    <filterColumn colId="10641" hiddenButton="1"/>
    <filterColumn colId="10642" hiddenButton="1"/>
    <filterColumn colId="10643" hiddenButton="1"/>
    <filterColumn colId="10644" hiddenButton="1"/>
    <filterColumn colId="10645" hiddenButton="1"/>
    <filterColumn colId="10646" hiddenButton="1"/>
    <filterColumn colId="10647" hiddenButton="1"/>
    <filterColumn colId="10648" hiddenButton="1"/>
    <filterColumn colId="10649" hiddenButton="1"/>
    <filterColumn colId="10650" hiddenButton="1"/>
    <filterColumn colId="10651" hiddenButton="1"/>
    <filterColumn colId="10652" hiddenButton="1"/>
    <filterColumn colId="10653" hiddenButton="1"/>
    <filterColumn colId="10654" hiddenButton="1"/>
    <filterColumn colId="10655" hiddenButton="1"/>
    <filterColumn colId="10656" hiddenButton="1"/>
    <filterColumn colId="10657" hiddenButton="1"/>
    <filterColumn colId="10658" hiddenButton="1"/>
    <filterColumn colId="10659" hiddenButton="1"/>
    <filterColumn colId="10660" hiddenButton="1"/>
    <filterColumn colId="10661" hiddenButton="1"/>
    <filterColumn colId="10662" hiddenButton="1"/>
    <filterColumn colId="10663" hiddenButton="1"/>
    <filterColumn colId="10664" hiddenButton="1"/>
    <filterColumn colId="10665" hiddenButton="1"/>
    <filterColumn colId="10666" hiddenButton="1"/>
    <filterColumn colId="10667" hiddenButton="1"/>
    <filterColumn colId="10668" hiddenButton="1"/>
    <filterColumn colId="10669" hiddenButton="1"/>
    <filterColumn colId="10670" hiddenButton="1"/>
    <filterColumn colId="10671" hiddenButton="1"/>
    <filterColumn colId="10672" hiddenButton="1"/>
    <filterColumn colId="10673" hiddenButton="1"/>
    <filterColumn colId="10674" hiddenButton="1"/>
    <filterColumn colId="10675" hiddenButton="1"/>
    <filterColumn colId="10676" hiddenButton="1"/>
    <filterColumn colId="10677" hiddenButton="1"/>
    <filterColumn colId="10678" hiddenButton="1"/>
    <filterColumn colId="10679" hiddenButton="1"/>
    <filterColumn colId="10680" hiddenButton="1"/>
    <filterColumn colId="10681" hiddenButton="1"/>
    <filterColumn colId="10682" hiddenButton="1"/>
    <filterColumn colId="10683" hiddenButton="1"/>
    <filterColumn colId="10684" hiddenButton="1"/>
    <filterColumn colId="10685" hiddenButton="1"/>
    <filterColumn colId="10686" hiddenButton="1"/>
    <filterColumn colId="10687" hiddenButton="1"/>
    <filterColumn colId="10688" hiddenButton="1"/>
    <filterColumn colId="10689" hiddenButton="1"/>
    <filterColumn colId="10690" hiddenButton="1"/>
    <filterColumn colId="10691" hiddenButton="1"/>
    <filterColumn colId="10692" hiddenButton="1"/>
    <filterColumn colId="10693" hiddenButton="1"/>
    <filterColumn colId="10694" hiddenButton="1"/>
    <filterColumn colId="10695" hiddenButton="1"/>
    <filterColumn colId="10696" hiddenButton="1"/>
    <filterColumn colId="10697" hiddenButton="1"/>
    <filterColumn colId="10698" hiddenButton="1"/>
    <filterColumn colId="10699" hiddenButton="1"/>
    <filterColumn colId="10700" hiddenButton="1"/>
    <filterColumn colId="10701" hiddenButton="1"/>
    <filterColumn colId="10702" hiddenButton="1"/>
    <filterColumn colId="10703" hiddenButton="1"/>
    <filterColumn colId="10704" hiddenButton="1"/>
    <filterColumn colId="10705" hiddenButton="1"/>
    <filterColumn colId="10706" hiddenButton="1"/>
    <filterColumn colId="10707" hiddenButton="1"/>
    <filterColumn colId="10708" hiddenButton="1"/>
    <filterColumn colId="10709" hiddenButton="1"/>
    <filterColumn colId="10710" hiddenButton="1"/>
    <filterColumn colId="10711" hiddenButton="1"/>
    <filterColumn colId="10712" hiddenButton="1"/>
    <filterColumn colId="10713" hiddenButton="1"/>
    <filterColumn colId="10714" hiddenButton="1"/>
    <filterColumn colId="10715" hiddenButton="1"/>
    <filterColumn colId="10716" hiddenButton="1"/>
    <filterColumn colId="10717" hiddenButton="1"/>
    <filterColumn colId="10718" hiddenButton="1"/>
    <filterColumn colId="10719" hiddenButton="1"/>
    <filterColumn colId="10720" hiddenButton="1"/>
    <filterColumn colId="10721" hiddenButton="1"/>
    <filterColumn colId="10722" hiddenButton="1"/>
    <filterColumn colId="10723" hiddenButton="1"/>
    <filterColumn colId="10724" hiddenButton="1"/>
    <filterColumn colId="10725" hiddenButton="1"/>
    <filterColumn colId="10726" hiddenButton="1"/>
    <filterColumn colId="10727" hiddenButton="1"/>
    <filterColumn colId="10728" hiddenButton="1"/>
    <filterColumn colId="10729" hiddenButton="1"/>
    <filterColumn colId="10730" hiddenButton="1"/>
    <filterColumn colId="10731" hiddenButton="1"/>
    <filterColumn colId="10732" hiddenButton="1"/>
    <filterColumn colId="10733" hiddenButton="1"/>
    <filterColumn colId="10734" hiddenButton="1"/>
    <filterColumn colId="10735" hiddenButton="1"/>
    <filterColumn colId="10736" hiddenButton="1"/>
    <filterColumn colId="10737" hiddenButton="1"/>
    <filterColumn colId="10738" hiddenButton="1"/>
    <filterColumn colId="10739" hiddenButton="1"/>
    <filterColumn colId="10740" hiddenButton="1"/>
    <filterColumn colId="10741" hiddenButton="1"/>
    <filterColumn colId="10742" hiddenButton="1"/>
    <filterColumn colId="10743" hiddenButton="1"/>
    <filterColumn colId="10744" hiddenButton="1"/>
    <filterColumn colId="10745" hiddenButton="1"/>
    <filterColumn colId="10746" hiddenButton="1"/>
    <filterColumn colId="10747" hiddenButton="1"/>
    <filterColumn colId="10748" hiddenButton="1"/>
    <filterColumn colId="10749" hiddenButton="1"/>
    <filterColumn colId="10750" hiddenButton="1"/>
    <filterColumn colId="10751" hiddenButton="1"/>
    <filterColumn colId="10752" hiddenButton="1"/>
    <filterColumn colId="10753" hiddenButton="1"/>
    <filterColumn colId="10754" hiddenButton="1"/>
    <filterColumn colId="10755" hiddenButton="1"/>
    <filterColumn colId="10756" hiddenButton="1"/>
    <filterColumn colId="10757" hiddenButton="1"/>
    <filterColumn colId="10758" hiddenButton="1"/>
    <filterColumn colId="10759" hiddenButton="1"/>
    <filterColumn colId="10760" hiddenButton="1"/>
    <filterColumn colId="10761" hiddenButton="1"/>
    <filterColumn colId="10762" hiddenButton="1"/>
    <filterColumn colId="10763" hiddenButton="1"/>
    <filterColumn colId="10764" hiddenButton="1"/>
    <filterColumn colId="10765" hiddenButton="1"/>
    <filterColumn colId="10766" hiddenButton="1"/>
    <filterColumn colId="10767" hiddenButton="1"/>
    <filterColumn colId="10768" hiddenButton="1"/>
    <filterColumn colId="10769" hiddenButton="1"/>
    <filterColumn colId="10770" hiddenButton="1"/>
    <filterColumn colId="10771" hiddenButton="1"/>
    <filterColumn colId="10772" hiddenButton="1"/>
    <filterColumn colId="10773" hiddenButton="1"/>
    <filterColumn colId="10774" hiddenButton="1"/>
    <filterColumn colId="10775" hiddenButton="1"/>
    <filterColumn colId="10776" hiddenButton="1"/>
    <filterColumn colId="10777" hiddenButton="1"/>
    <filterColumn colId="10778" hiddenButton="1"/>
    <filterColumn colId="10779" hiddenButton="1"/>
    <filterColumn colId="10780" hiddenButton="1"/>
    <filterColumn colId="10781" hiddenButton="1"/>
    <filterColumn colId="10782" hiddenButton="1"/>
    <filterColumn colId="10783" hiddenButton="1"/>
    <filterColumn colId="10784" hiddenButton="1"/>
    <filterColumn colId="10785" hiddenButton="1"/>
    <filterColumn colId="10786" hiddenButton="1"/>
    <filterColumn colId="10787" hiddenButton="1"/>
    <filterColumn colId="10788" hiddenButton="1"/>
    <filterColumn colId="10789" hiddenButton="1"/>
    <filterColumn colId="10790" hiddenButton="1"/>
    <filterColumn colId="10791" hiddenButton="1"/>
    <filterColumn colId="10792" hiddenButton="1"/>
    <filterColumn colId="10793" hiddenButton="1"/>
    <filterColumn colId="10794" hiddenButton="1"/>
    <filterColumn colId="10795" hiddenButton="1"/>
    <filterColumn colId="10796" hiddenButton="1"/>
    <filterColumn colId="10797" hiddenButton="1"/>
    <filterColumn colId="10798" hiddenButton="1"/>
    <filterColumn colId="10799" hiddenButton="1"/>
    <filterColumn colId="10800" hiddenButton="1"/>
    <filterColumn colId="10801" hiddenButton="1"/>
    <filterColumn colId="10802" hiddenButton="1"/>
    <filterColumn colId="10803" hiddenButton="1"/>
    <filterColumn colId="10804" hiddenButton="1"/>
    <filterColumn colId="10805" hiddenButton="1"/>
    <filterColumn colId="10806" hiddenButton="1"/>
    <filterColumn colId="10807" hiddenButton="1"/>
    <filterColumn colId="10808" hiddenButton="1"/>
    <filterColumn colId="10809" hiddenButton="1"/>
    <filterColumn colId="10810" hiddenButton="1"/>
    <filterColumn colId="10811" hiddenButton="1"/>
    <filterColumn colId="10812" hiddenButton="1"/>
    <filterColumn colId="10813" hiddenButton="1"/>
    <filterColumn colId="10814" hiddenButton="1"/>
    <filterColumn colId="10815" hiddenButton="1"/>
    <filterColumn colId="10816" hiddenButton="1"/>
    <filterColumn colId="10817" hiddenButton="1"/>
    <filterColumn colId="10818" hiddenButton="1"/>
    <filterColumn colId="10819" hiddenButton="1"/>
    <filterColumn colId="10820" hiddenButton="1"/>
    <filterColumn colId="10821" hiddenButton="1"/>
    <filterColumn colId="10822" hiddenButton="1"/>
    <filterColumn colId="10823" hiddenButton="1"/>
    <filterColumn colId="10824" hiddenButton="1"/>
    <filterColumn colId="10825" hiddenButton="1"/>
    <filterColumn colId="10826" hiddenButton="1"/>
    <filterColumn colId="10827" hiddenButton="1"/>
    <filterColumn colId="10828" hiddenButton="1"/>
    <filterColumn colId="10829" hiddenButton="1"/>
    <filterColumn colId="10830" hiddenButton="1"/>
    <filterColumn colId="10831" hiddenButton="1"/>
    <filterColumn colId="10832" hiddenButton="1"/>
    <filterColumn colId="10833" hiddenButton="1"/>
    <filterColumn colId="10834" hiddenButton="1"/>
    <filterColumn colId="10835" hiddenButton="1"/>
    <filterColumn colId="10836" hiddenButton="1"/>
    <filterColumn colId="10837" hiddenButton="1"/>
    <filterColumn colId="10838" hiddenButton="1"/>
    <filterColumn colId="10839" hiddenButton="1"/>
    <filterColumn colId="10840" hiddenButton="1"/>
    <filterColumn colId="10841" hiddenButton="1"/>
    <filterColumn colId="10842" hiddenButton="1"/>
    <filterColumn colId="10843" hiddenButton="1"/>
    <filterColumn colId="10844" hiddenButton="1"/>
    <filterColumn colId="10845" hiddenButton="1"/>
    <filterColumn colId="10846" hiddenButton="1"/>
    <filterColumn colId="10847" hiddenButton="1"/>
    <filterColumn colId="10848" hiddenButton="1"/>
    <filterColumn colId="10849" hiddenButton="1"/>
    <filterColumn colId="10850" hiddenButton="1"/>
    <filterColumn colId="10851" hiddenButton="1"/>
    <filterColumn colId="10852" hiddenButton="1"/>
    <filterColumn colId="10853" hiddenButton="1"/>
    <filterColumn colId="10854" hiddenButton="1"/>
    <filterColumn colId="10855" hiddenButton="1"/>
    <filterColumn colId="10856" hiddenButton="1"/>
    <filterColumn colId="10857" hiddenButton="1"/>
    <filterColumn colId="10858" hiddenButton="1"/>
    <filterColumn colId="10859" hiddenButton="1"/>
    <filterColumn colId="10860" hiddenButton="1"/>
    <filterColumn colId="10861" hiddenButton="1"/>
    <filterColumn colId="10862" hiddenButton="1"/>
    <filterColumn colId="10863" hiddenButton="1"/>
    <filterColumn colId="10864" hiddenButton="1"/>
    <filterColumn colId="10865" hiddenButton="1"/>
    <filterColumn colId="10866" hiddenButton="1"/>
    <filterColumn colId="10867" hiddenButton="1"/>
    <filterColumn colId="10868" hiddenButton="1"/>
    <filterColumn colId="10869" hiddenButton="1"/>
    <filterColumn colId="10870" hiddenButton="1"/>
    <filterColumn colId="10871" hiddenButton="1"/>
    <filterColumn colId="10872" hiddenButton="1"/>
    <filterColumn colId="10873" hiddenButton="1"/>
    <filterColumn colId="10874" hiddenButton="1"/>
    <filterColumn colId="10875" hiddenButton="1"/>
    <filterColumn colId="10876" hiddenButton="1"/>
    <filterColumn colId="10877" hiddenButton="1"/>
    <filterColumn colId="10878" hiddenButton="1"/>
    <filterColumn colId="10879" hiddenButton="1"/>
    <filterColumn colId="10880" hiddenButton="1"/>
    <filterColumn colId="10881" hiddenButton="1"/>
    <filterColumn colId="10882" hiddenButton="1"/>
    <filterColumn colId="10883" hiddenButton="1"/>
    <filterColumn colId="10884" hiddenButton="1"/>
    <filterColumn colId="10885" hiddenButton="1"/>
    <filterColumn colId="10886" hiddenButton="1"/>
    <filterColumn colId="10887" hiddenButton="1"/>
    <filterColumn colId="10888" hiddenButton="1"/>
    <filterColumn colId="10889" hiddenButton="1"/>
    <filterColumn colId="10890" hiddenButton="1"/>
    <filterColumn colId="10891" hiddenButton="1"/>
    <filterColumn colId="10892" hiddenButton="1"/>
    <filterColumn colId="10893" hiddenButton="1"/>
    <filterColumn colId="10894" hiddenButton="1"/>
    <filterColumn colId="10895" hiddenButton="1"/>
    <filterColumn colId="10896" hiddenButton="1"/>
    <filterColumn colId="10897" hiddenButton="1"/>
    <filterColumn colId="10898" hiddenButton="1"/>
    <filterColumn colId="10899" hiddenButton="1"/>
    <filterColumn colId="10900" hiddenButton="1"/>
    <filterColumn colId="10901" hiddenButton="1"/>
    <filterColumn colId="10902" hiddenButton="1"/>
    <filterColumn colId="10903" hiddenButton="1"/>
    <filterColumn colId="10904" hiddenButton="1"/>
    <filterColumn colId="10905" hiddenButton="1"/>
    <filterColumn colId="10906" hiddenButton="1"/>
    <filterColumn colId="10907" hiddenButton="1"/>
    <filterColumn colId="10908" hiddenButton="1"/>
    <filterColumn colId="10909" hiddenButton="1"/>
    <filterColumn colId="10910" hiddenButton="1"/>
    <filterColumn colId="10911" hiddenButton="1"/>
    <filterColumn colId="10912" hiddenButton="1"/>
    <filterColumn colId="10913" hiddenButton="1"/>
    <filterColumn colId="10914" hiddenButton="1"/>
    <filterColumn colId="10915" hiddenButton="1"/>
    <filterColumn colId="10916" hiddenButton="1"/>
    <filterColumn colId="10917" hiddenButton="1"/>
    <filterColumn colId="10918" hiddenButton="1"/>
    <filterColumn colId="10919" hiddenButton="1"/>
    <filterColumn colId="10920" hiddenButton="1"/>
    <filterColumn colId="10921" hiddenButton="1"/>
    <filterColumn colId="10922" hiddenButton="1"/>
    <filterColumn colId="10923" hiddenButton="1"/>
    <filterColumn colId="10924" hiddenButton="1"/>
    <filterColumn colId="10925" hiddenButton="1"/>
    <filterColumn colId="10926" hiddenButton="1"/>
    <filterColumn colId="10927" hiddenButton="1"/>
    <filterColumn colId="10928" hiddenButton="1"/>
    <filterColumn colId="10929" hiddenButton="1"/>
    <filterColumn colId="10930" hiddenButton="1"/>
    <filterColumn colId="10931" hiddenButton="1"/>
    <filterColumn colId="10932" hiddenButton="1"/>
    <filterColumn colId="10933" hiddenButton="1"/>
    <filterColumn colId="10934" hiddenButton="1"/>
    <filterColumn colId="10935" hiddenButton="1"/>
    <filterColumn colId="10936" hiddenButton="1"/>
    <filterColumn colId="10937" hiddenButton="1"/>
    <filterColumn colId="10938" hiddenButton="1"/>
    <filterColumn colId="10939" hiddenButton="1"/>
    <filterColumn colId="10940" hiddenButton="1"/>
    <filterColumn colId="10941" hiddenButton="1"/>
    <filterColumn colId="10942" hiddenButton="1"/>
    <filterColumn colId="10943" hiddenButton="1"/>
    <filterColumn colId="10944" hiddenButton="1"/>
    <filterColumn colId="10945" hiddenButton="1"/>
    <filterColumn colId="10946" hiddenButton="1"/>
    <filterColumn colId="10947" hiddenButton="1"/>
    <filterColumn colId="10948" hiddenButton="1"/>
    <filterColumn colId="10949" hiddenButton="1"/>
    <filterColumn colId="10950" hiddenButton="1"/>
    <filterColumn colId="10951" hiddenButton="1"/>
    <filterColumn colId="10952" hiddenButton="1"/>
    <filterColumn colId="10953" hiddenButton="1"/>
    <filterColumn colId="10954" hiddenButton="1"/>
    <filterColumn colId="10955" hiddenButton="1"/>
    <filterColumn colId="10956" hiddenButton="1"/>
    <filterColumn colId="10957" hiddenButton="1"/>
    <filterColumn colId="10958" hiddenButton="1"/>
    <filterColumn colId="10959" hiddenButton="1"/>
    <filterColumn colId="10960" hiddenButton="1"/>
    <filterColumn colId="10961" hiddenButton="1"/>
    <filterColumn colId="10962" hiddenButton="1"/>
    <filterColumn colId="10963" hiddenButton="1"/>
    <filterColumn colId="10964" hiddenButton="1"/>
    <filterColumn colId="10965" hiddenButton="1"/>
    <filterColumn colId="10966" hiddenButton="1"/>
    <filterColumn colId="10967" hiddenButton="1"/>
    <filterColumn colId="10968" hiddenButton="1"/>
    <filterColumn colId="10969" hiddenButton="1"/>
    <filterColumn colId="10970" hiddenButton="1"/>
    <filterColumn colId="10971" hiddenButton="1"/>
    <filterColumn colId="10972" hiddenButton="1"/>
    <filterColumn colId="10973" hiddenButton="1"/>
    <filterColumn colId="10974" hiddenButton="1"/>
    <filterColumn colId="10975" hiddenButton="1"/>
    <filterColumn colId="10976" hiddenButton="1"/>
    <filterColumn colId="10977" hiddenButton="1"/>
    <filterColumn colId="10978" hiddenButton="1"/>
    <filterColumn colId="10979" hiddenButton="1"/>
    <filterColumn colId="10980" hiddenButton="1"/>
    <filterColumn colId="10981" hiddenButton="1"/>
    <filterColumn colId="10982" hiddenButton="1"/>
    <filterColumn colId="10983" hiddenButton="1"/>
    <filterColumn colId="10984" hiddenButton="1"/>
    <filterColumn colId="10985" hiddenButton="1"/>
    <filterColumn colId="10986" hiddenButton="1"/>
    <filterColumn colId="10987" hiddenButton="1"/>
    <filterColumn colId="10988" hiddenButton="1"/>
    <filterColumn colId="10989" hiddenButton="1"/>
    <filterColumn colId="10990" hiddenButton="1"/>
    <filterColumn colId="10991" hiddenButton="1"/>
    <filterColumn colId="10992" hiddenButton="1"/>
    <filterColumn colId="10993" hiddenButton="1"/>
    <filterColumn colId="10994" hiddenButton="1"/>
    <filterColumn colId="10995" hiddenButton="1"/>
    <filterColumn colId="10996" hiddenButton="1"/>
    <filterColumn colId="10997" hiddenButton="1"/>
    <filterColumn colId="10998" hiddenButton="1"/>
    <filterColumn colId="10999" hiddenButton="1"/>
    <filterColumn colId="11000" hiddenButton="1"/>
    <filterColumn colId="11001" hiddenButton="1"/>
    <filterColumn colId="11002" hiddenButton="1"/>
    <filterColumn colId="11003" hiddenButton="1"/>
    <filterColumn colId="11004" hiddenButton="1"/>
    <filterColumn colId="11005" hiddenButton="1"/>
    <filterColumn colId="11006" hiddenButton="1"/>
    <filterColumn colId="11007" hiddenButton="1"/>
    <filterColumn colId="11008" hiddenButton="1"/>
    <filterColumn colId="11009" hiddenButton="1"/>
    <filterColumn colId="11010" hiddenButton="1"/>
    <filterColumn colId="11011" hiddenButton="1"/>
    <filterColumn colId="11012" hiddenButton="1"/>
    <filterColumn colId="11013" hiddenButton="1"/>
    <filterColumn colId="11014" hiddenButton="1"/>
    <filterColumn colId="11015" hiddenButton="1"/>
    <filterColumn colId="11016" hiddenButton="1"/>
    <filterColumn colId="11017" hiddenButton="1"/>
    <filterColumn colId="11018" hiddenButton="1"/>
    <filterColumn colId="11019" hiddenButton="1"/>
    <filterColumn colId="11020" hiddenButton="1"/>
    <filterColumn colId="11021" hiddenButton="1"/>
    <filterColumn colId="11022" hiddenButton="1"/>
    <filterColumn colId="11023" hiddenButton="1"/>
    <filterColumn colId="11024" hiddenButton="1"/>
    <filterColumn colId="11025" hiddenButton="1"/>
    <filterColumn colId="11026" hiddenButton="1"/>
    <filterColumn colId="11027" hiddenButton="1"/>
    <filterColumn colId="11028" hiddenButton="1"/>
    <filterColumn colId="11029" hiddenButton="1"/>
    <filterColumn colId="11030" hiddenButton="1"/>
    <filterColumn colId="11031" hiddenButton="1"/>
    <filterColumn colId="11032" hiddenButton="1"/>
    <filterColumn colId="11033" hiddenButton="1"/>
    <filterColumn colId="11034" hiddenButton="1"/>
    <filterColumn colId="11035" hiddenButton="1"/>
    <filterColumn colId="11036" hiddenButton="1"/>
    <filterColumn colId="11037" hiddenButton="1"/>
    <filterColumn colId="11038" hiddenButton="1"/>
    <filterColumn colId="11039" hiddenButton="1"/>
    <filterColumn colId="11040" hiddenButton="1"/>
    <filterColumn colId="11041" hiddenButton="1"/>
    <filterColumn colId="11042" hiddenButton="1"/>
    <filterColumn colId="11043" hiddenButton="1"/>
    <filterColumn colId="11044" hiddenButton="1"/>
    <filterColumn colId="11045" hiddenButton="1"/>
    <filterColumn colId="11046" hiddenButton="1"/>
    <filterColumn colId="11047" hiddenButton="1"/>
    <filterColumn colId="11048" hiddenButton="1"/>
    <filterColumn colId="11049" hiddenButton="1"/>
    <filterColumn colId="11050" hiddenButton="1"/>
    <filterColumn colId="11051" hiddenButton="1"/>
    <filterColumn colId="11052" hiddenButton="1"/>
    <filterColumn colId="11053" hiddenButton="1"/>
    <filterColumn colId="11054" hiddenButton="1"/>
    <filterColumn colId="11055" hiddenButton="1"/>
    <filterColumn colId="11056" hiddenButton="1"/>
    <filterColumn colId="11057" hiddenButton="1"/>
    <filterColumn colId="11058" hiddenButton="1"/>
    <filterColumn colId="11059" hiddenButton="1"/>
    <filterColumn colId="11060" hiddenButton="1"/>
    <filterColumn colId="11061" hiddenButton="1"/>
    <filterColumn colId="11062" hiddenButton="1"/>
    <filterColumn colId="11063" hiddenButton="1"/>
    <filterColumn colId="11064" hiddenButton="1"/>
    <filterColumn colId="11065" hiddenButton="1"/>
    <filterColumn colId="11066" hiddenButton="1"/>
    <filterColumn colId="11067" hiddenButton="1"/>
    <filterColumn colId="11068" hiddenButton="1"/>
    <filterColumn colId="11069" hiddenButton="1"/>
    <filterColumn colId="11070" hiddenButton="1"/>
    <filterColumn colId="11071" hiddenButton="1"/>
    <filterColumn colId="11072" hiddenButton="1"/>
    <filterColumn colId="11073" hiddenButton="1"/>
    <filterColumn colId="11074" hiddenButton="1"/>
    <filterColumn colId="11075" hiddenButton="1"/>
    <filterColumn colId="11076" hiddenButton="1"/>
    <filterColumn colId="11077" hiddenButton="1"/>
    <filterColumn colId="11078" hiddenButton="1"/>
    <filterColumn colId="11079" hiddenButton="1"/>
    <filterColumn colId="11080" hiddenButton="1"/>
    <filterColumn colId="11081" hiddenButton="1"/>
    <filterColumn colId="11082" hiddenButton="1"/>
    <filterColumn colId="11083" hiddenButton="1"/>
    <filterColumn colId="11084" hiddenButton="1"/>
    <filterColumn colId="11085" hiddenButton="1"/>
    <filterColumn colId="11086" hiddenButton="1"/>
    <filterColumn colId="11087" hiddenButton="1"/>
    <filterColumn colId="11088" hiddenButton="1"/>
    <filterColumn colId="11089" hiddenButton="1"/>
    <filterColumn colId="11090" hiddenButton="1"/>
    <filterColumn colId="11091" hiddenButton="1"/>
    <filterColumn colId="11092" hiddenButton="1"/>
    <filterColumn colId="11093" hiddenButton="1"/>
    <filterColumn colId="11094" hiddenButton="1"/>
    <filterColumn colId="11095" hiddenButton="1"/>
    <filterColumn colId="11096" hiddenButton="1"/>
    <filterColumn colId="11097" hiddenButton="1"/>
    <filterColumn colId="11098" hiddenButton="1"/>
    <filterColumn colId="11099" hiddenButton="1"/>
    <filterColumn colId="11100" hiddenButton="1"/>
    <filterColumn colId="11101" hiddenButton="1"/>
    <filterColumn colId="11102" hiddenButton="1"/>
    <filterColumn colId="11103" hiddenButton="1"/>
    <filterColumn colId="11104" hiddenButton="1"/>
    <filterColumn colId="11105" hiddenButton="1"/>
    <filterColumn colId="11106" hiddenButton="1"/>
    <filterColumn colId="11107" hiddenButton="1"/>
    <filterColumn colId="11108" hiddenButton="1"/>
    <filterColumn colId="11109" hiddenButton="1"/>
    <filterColumn colId="11110" hiddenButton="1"/>
    <filterColumn colId="11111" hiddenButton="1"/>
    <filterColumn colId="11112" hiddenButton="1"/>
    <filterColumn colId="11113" hiddenButton="1"/>
    <filterColumn colId="11114" hiddenButton="1"/>
    <filterColumn colId="11115" hiddenButton="1"/>
    <filterColumn colId="11116" hiddenButton="1"/>
    <filterColumn colId="11117" hiddenButton="1"/>
    <filterColumn colId="11118" hiddenButton="1"/>
    <filterColumn colId="11119" hiddenButton="1"/>
    <filterColumn colId="11120" hiddenButton="1"/>
    <filterColumn colId="11121" hiddenButton="1"/>
    <filterColumn colId="11122" hiddenButton="1"/>
    <filterColumn colId="11123" hiddenButton="1"/>
    <filterColumn colId="11124" hiddenButton="1"/>
    <filterColumn colId="11125" hiddenButton="1"/>
    <filterColumn colId="11126" hiddenButton="1"/>
    <filterColumn colId="11127" hiddenButton="1"/>
    <filterColumn colId="11128" hiddenButton="1"/>
    <filterColumn colId="11129" hiddenButton="1"/>
    <filterColumn colId="11130" hiddenButton="1"/>
    <filterColumn colId="11131" hiddenButton="1"/>
    <filterColumn colId="11132" hiddenButton="1"/>
    <filterColumn colId="11133" hiddenButton="1"/>
    <filterColumn colId="11134" hiddenButton="1"/>
    <filterColumn colId="11135" hiddenButton="1"/>
    <filterColumn colId="11136" hiddenButton="1"/>
    <filterColumn colId="11137" hiddenButton="1"/>
    <filterColumn colId="11138" hiddenButton="1"/>
    <filterColumn colId="11139" hiddenButton="1"/>
    <filterColumn colId="11140" hiddenButton="1"/>
    <filterColumn colId="11141" hiddenButton="1"/>
    <filterColumn colId="11142" hiddenButton="1"/>
    <filterColumn colId="11143" hiddenButton="1"/>
    <filterColumn colId="11144" hiddenButton="1"/>
    <filterColumn colId="11145" hiddenButton="1"/>
    <filterColumn colId="11146" hiddenButton="1"/>
    <filterColumn colId="11147" hiddenButton="1"/>
    <filterColumn colId="11148" hiddenButton="1"/>
    <filterColumn colId="11149" hiddenButton="1"/>
    <filterColumn colId="11150" hiddenButton="1"/>
    <filterColumn colId="11151" hiddenButton="1"/>
    <filterColumn colId="11152" hiddenButton="1"/>
    <filterColumn colId="11153" hiddenButton="1"/>
    <filterColumn colId="11154" hiddenButton="1"/>
    <filterColumn colId="11155" hiddenButton="1"/>
    <filterColumn colId="11156" hiddenButton="1"/>
    <filterColumn colId="11157" hiddenButton="1"/>
    <filterColumn colId="11158" hiddenButton="1"/>
    <filterColumn colId="11159" hiddenButton="1"/>
    <filterColumn colId="11160" hiddenButton="1"/>
    <filterColumn colId="11161" hiddenButton="1"/>
    <filterColumn colId="11162" hiddenButton="1"/>
    <filterColumn colId="11163" hiddenButton="1"/>
    <filterColumn colId="11164" hiddenButton="1"/>
    <filterColumn colId="11165" hiddenButton="1"/>
    <filterColumn colId="11166" hiddenButton="1"/>
    <filterColumn colId="11167" hiddenButton="1"/>
    <filterColumn colId="11168" hiddenButton="1"/>
    <filterColumn colId="11169" hiddenButton="1"/>
    <filterColumn colId="11170" hiddenButton="1"/>
    <filterColumn colId="11171" hiddenButton="1"/>
    <filterColumn colId="11172" hiddenButton="1"/>
    <filterColumn colId="11173" hiddenButton="1"/>
    <filterColumn colId="11174" hiddenButton="1"/>
    <filterColumn colId="11175" hiddenButton="1"/>
    <filterColumn colId="11176" hiddenButton="1"/>
    <filterColumn colId="11177" hiddenButton="1"/>
    <filterColumn colId="11178" hiddenButton="1"/>
    <filterColumn colId="11179" hiddenButton="1"/>
    <filterColumn colId="11180" hiddenButton="1"/>
    <filterColumn colId="11181" hiddenButton="1"/>
    <filterColumn colId="11182" hiddenButton="1"/>
    <filterColumn colId="11183" hiddenButton="1"/>
    <filterColumn colId="11184" hiddenButton="1"/>
    <filterColumn colId="11185" hiddenButton="1"/>
    <filterColumn colId="11186" hiddenButton="1"/>
    <filterColumn colId="11187" hiddenButton="1"/>
    <filterColumn colId="11188" hiddenButton="1"/>
    <filterColumn colId="11189" hiddenButton="1"/>
    <filterColumn colId="11190" hiddenButton="1"/>
    <filterColumn colId="11191" hiddenButton="1"/>
    <filterColumn colId="11192" hiddenButton="1"/>
    <filterColumn colId="11193" hiddenButton="1"/>
    <filterColumn colId="11194" hiddenButton="1"/>
    <filterColumn colId="11195" hiddenButton="1"/>
    <filterColumn colId="11196" hiddenButton="1"/>
    <filterColumn colId="11197" hiddenButton="1"/>
    <filterColumn colId="11198" hiddenButton="1"/>
    <filterColumn colId="11199" hiddenButton="1"/>
    <filterColumn colId="11200" hiddenButton="1"/>
    <filterColumn colId="11201" hiddenButton="1"/>
    <filterColumn colId="11202" hiddenButton="1"/>
    <filterColumn colId="11203" hiddenButton="1"/>
    <filterColumn colId="11204" hiddenButton="1"/>
    <filterColumn colId="11205" hiddenButton="1"/>
    <filterColumn colId="11206" hiddenButton="1"/>
    <filterColumn colId="11207" hiddenButton="1"/>
    <filterColumn colId="11208" hiddenButton="1"/>
    <filterColumn colId="11209" hiddenButton="1"/>
    <filterColumn colId="11210" hiddenButton="1"/>
    <filterColumn colId="11211" hiddenButton="1"/>
    <filterColumn colId="11212" hiddenButton="1"/>
    <filterColumn colId="11213" hiddenButton="1"/>
    <filterColumn colId="11214" hiddenButton="1"/>
    <filterColumn colId="11215" hiddenButton="1"/>
    <filterColumn colId="11216" hiddenButton="1"/>
    <filterColumn colId="11217" hiddenButton="1"/>
    <filterColumn colId="11218" hiddenButton="1"/>
    <filterColumn colId="11219" hiddenButton="1"/>
    <filterColumn colId="11220" hiddenButton="1"/>
    <filterColumn colId="11221" hiddenButton="1"/>
    <filterColumn colId="11222" hiddenButton="1"/>
    <filterColumn colId="11223" hiddenButton="1"/>
    <filterColumn colId="11224" hiddenButton="1"/>
    <filterColumn colId="11225" hiddenButton="1"/>
    <filterColumn colId="11226" hiddenButton="1"/>
    <filterColumn colId="11227" hiddenButton="1"/>
    <filterColumn colId="11228" hiddenButton="1"/>
    <filterColumn colId="11229" hiddenButton="1"/>
    <filterColumn colId="11230" hiddenButton="1"/>
    <filterColumn colId="11231" hiddenButton="1"/>
    <filterColumn colId="11232" hiddenButton="1"/>
    <filterColumn colId="11233" hiddenButton="1"/>
    <filterColumn colId="11234" hiddenButton="1"/>
    <filterColumn colId="11235" hiddenButton="1"/>
    <filterColumn colId="11236" hiddenButton="1"/>
    <filterColumn colId="11237" hiddenButton="1"/>
    <filterColumn colId="11238" hiddenButton="1"/>
    <filterColumn colId="11239" hiddenButton="1"/>
    <filterColumn colId="11240" hiddenButton="1"/>
    <filterColumn colId="11241" hiddenButton="1"/>
    <filterColumn colId="11242" hiddenButton="1"/>
    <filterColumn colId="11243" hiddenButton="1"/>
    <filterColumn colId="11244" hiddenButton="1"/>
    <filterColumn colId="11245" hiddenButton="1"/>
    <filterColumn colId="11246" hiddenButton="1"/>
    <filterColumn colId="11247" hiddenButton="1"/>
    <filterColumn colId="11248" hiddenButton="1"/>
    <filterColumn colId="11249" hiddenButton="1"/>
    <filterColumn colId="11250" hiddenButton="1"/>
    <filterColumn colId="11251" hiddenButton="1"/>
    <filterColumn colId="11252" hiddenButton="1"/>
    <filterColumn colId="11253" hiddenButton="1"/>
    <filterColumn colId="11254" hiddenButton="1"/>
    <filterColumn colId="11255" hiddenButton="1"/>
    <filterColumn colId="11256" hiddenButton="1"/>
    <filterColumn colId="11257" hiddenButton="1"/>
    <filterColumn colId="11258" hiddenButton="1"/>
    <filterColumn colId="11259" hiddenButton="1"/>
    <filterColumn colId="11260" hiddenButton="1"/>
    <filterColumn colId="11261" hiddenButton="1"/>
    <filterColumn colId="11262" hiddenButton="1"/>
    <filterColumn colId="11263" hiddenButton="1"/>
    <filterColumn colId="11264" hiddenButton="1"/>
    <filterColumn colId="11265" hiddenButton="1"/>
    <filterColumn colId="11266" hiddenButton="1"/>
    <filterColumn colId="11267" hiddenButton="1"/>
    <filterColumn colId="11268" hiddenButton="1"/>
    <filterColumn colId="11269" hiddenButton="1"/>
    <filterColumn colId="11270" hiddenButton="1"/>
    <filterColumn colId="11271" hiddenButton="1"/>
    <filterColumn colId="11272" hiddenButton="1"/>
    <filterColumn colId="11273" hiddenButton="1"/>
    <filterColumn colId="11274" hiddenButton="1"/>
    <filterColumn colId="11275" hiddenButton="1"/>
    <filterColumn colId="11276" hiddenButton="1"/>
    <filterColumn colId="11277" hiddenButton="1"/>
    <filterColumn colId="11278" hiddenButton="1"/>
    <filterColumn colId="11279" hiddenButton="1"/>
    <filterColumn colId="11280" hiddenButton="1"/>
    <filterColumn colId="11281" hiddenButton="1"/>
    <filterColumn colId="11282" hiddenButton="1"/>
    <filterColumn colId="11283" hiddenButton="1"/>
    <filterColumn colId="11284" hiddenButton="1"/>
    <filterColumn colId="11285" hiddenButton="1"/>
    <filterColumn colId="11286" hiddenButton="1"/>
    <filterColumn colId="11287" hiddenButton="1"/>
    <filterColumn colId="11288" hiddenButton="1"/>
    <filterColumn colId="11289" hiddenButton="1"/>
    <filterColumn colId="11290" hiddenButton="1"/>
    <filterColumn colId="11291" hiddenButton="1"/>
    <filterColumn colId="11292" hiddenButton="1"/>
    <filterColumn colId="11293" hiddenButton="1"/>
    <filterColumn colId="11294" hiddenButton="1"/>
    <filterColumn colId="11295" hiddenButton="1"/>
    <filterColumn colId="11296" hiddenButton="1"/>
    <filterColumn colId="11297" hiddenButton="1"/>
    <filterColumn colId="11298" hiddenButton="1"/>
    <filterColumn colId="11299" hiddenButton="1"/>
    <filterColumn colId="11300" hiddenButton="1"/>
    <filterColumn colId="11301" hiddenButton="1"/>
    <filterColumn colId="11302" hiddenButton="1"/>
    <filterColumn colId="11303" hiddenButton="1"/>
    <filterColumn colId="11304" hiddenButton="1"/>
    <filterColumn colId="11305" hiddenButton="1"/>
    <filterColumn colId="11306" hiddenButton="1"/>
    <filterColumn colId="11307" hiddenButton="1"/>
    <filterColumn colId="11308" hiddenButton="1"/>
    <filterColumn colId="11309" hiddenButton="1"/>
    <filterColumn colId="11310" hiddenButton="1"/>
    <filterColumn colId="11311" hiddenButton="1"/>
    <filterColumn colId="11312" hiddenButton="1"/>
    <filterColumn colId="11313" hiddenButton="1"/>
    <filterColumn colId="11314" hiddenButton="1"/>
    <filterColumn colId="11315" hiddenButton="1"/>
    <filterColumn colId="11316" hiddenButton="1"/>
    <filterColumn colId="11317" hiddenButton="1"/>
    <filterColumn colId="11318" hiddenButton="1"/>
    <filterColumn colId="11319" hiddenButton="1"/>
    <filterColumn colId="11320" hiddenButton="1"/>
    <filterColumn colId="11321" hiddenButton="1"/>
    <filterColumn colId="11322" hiddenButton="1"/>
    <filterColumn colId="11323" hiddenButton="1"/>
    <filterColumn colId="11324" hiddenButton="1"/>
    <filterColumn colId="11325" hiddenButton="1"/>
    <filterColumn colId="11326" hiddenButton="1"/>
    <filterColumn colId="11327" hiddenButton="1"/>
    <filterColumn colId="11328" hiddenButton="1"/>
    <filterColumn colId="11329" hiddenButton="1"/>
    <filterColumn colId="11330" hiddenButton="1"/>
    <filterColumn colId="11331" hiddenButton="1"/>
    <filterColumn colId="11332" hiddenButton="1"/>
    <filterColumn colId="11333" hiddenButton="1"/>
    <filterColumn colId="11334" hiddenButton="1"/>
    <filterColumn colId="11335" hiddenButton="1"/>
    <filterColumn colId="11336" hiddenButton="1"/>
    <filterColumn colId="11337" hiddenButton="1"/>
    <filterColumn colId="11338" hiddenButton="1"/>
    <filterColumn colId="11339" hiddenButton="1"/>
    <filterColumn colId="11340" hiddenButton="1"/>
    <filterColumn colId="11341" hiddenButton="1"/>
    <filterColumn colId="11342" hiddenButton="1"/>
    <filterColumn colId="11343" hiddenButton="1"/>
    <filterColumn colId="11344" hiddenButton="1"/>
    <filterColumn colId="11345" hiddenButton="1"/>
    <filterColumn colId="11346" hiddenButton="1"/>
    <filterColumn colId="11347" hiddenButton="1"/>
    <filterColumn colId="11348" hiddenButton="1"/>
    <filterColumn colId="11349" hiddenButton="1"/>
    <filterColumn colId="11350" hiddenButton="1"/>
    <filterColumn colId="11351" hiddenButton="1"/>
    <filterColumn colId="11352" hiddenButton="1"/>
    <filterColumn colId="11353" hiddenButton="1"/>
    <filterColumn colId="11354" hiddenButton="1"/>
    <filterColumn colId="11355" hiddenButton="1"/>
    <filterColumn colId="11356" hiddenButton="1"/>
    <filterColumn colId="11357" hiddenButton="1"/>
    <filterColumn colId="11358" hiddenButton="1"/>
    <filterColumn colId="11359" hiddenButton="1"/>
    <filterColumn colId="11360" hiddenButton="1"/>
    <filterColumn colId="11361" hiddenButton="1"/>
    <filterColumn colId="11362" hiddenButton="1"/>
    <filterColumn colId="11363" hiddenButton="1"/>
    <filterColumn colId="11364" hiddenButton="1"/>
    <filterColumn colId="11365" hiddenButton="1"/>
    <filterColumn colId="11366" hiddenButton="1"/>
    <filterColumn colId="11367" hiddenButton="1"/>
    <filterColumn colId="11368" hiddenButton="1"/>
    <filterColumn colId="11369" hiddenButton="1"/>
    <filterColumn colId="11370" hiddenButton="1"/>
    <filterColumn colId="11371" hiddenButton="1"/>
    <filterColumn colId="11372" hiddenButton="1"/>
    <filterColumn colId="11373" hiddenButton="1"/>
    <filterColumn colId="11374" hiddenButton="1"/>
    <filterColumn colId="11375" hiddenButton="1"/>
    <filterColumn colId="11376" hiddenButton="1"/>
    <filterColumn colId="11377" hiddenButton="1"/>
    <filterColumn colId="11378" hiddenButton="1"/>
    <filterColumn colId="11379" hiddenButton="1"/>
    <filterColumn colId="11380" hiddenButton="1"/>
    <filterColumn colId="11381" hiddenButton="1"/>
    <filterColumn colId="11382" hiddenButton="1"/>
    <filterColumn colId="11383" hiddenButton="1"/>
    <filterColumn colId="11384" hiddenButton="1"/>
    <filterColumn colId="11385" hiddenButton="1"/>
    <filterColumn colId="11386" hiddenButton="1"/>
    <filterColumn colId="11387" hiddenButton="1"/>
    <filterColumn colId="11388" hiddenButton="1"/>
    <filterColumn colId="11389" hiddenButton="1"/>
    <filterColumn colId="11390" hiddenButton="1"/>
    <filterColumn colId="11391" hiddenButton="1"/>
    <filterColumn colId="11392" hiddenButton="1"/>
    <filterColumn colId="11393" hiddenButton="1"/>
    <filterColumn colId="11394" hiddenButton="1"/>
    <filterColumn colId="11395" hiddenButton="1"/>
    <filterColumn colId="11396" hiddenButton="1"/>
    <filterColumn colId="11397" hiddenButton="1"/>
    <filterColumn colId="11398" hiddenButton="1"/>
    <filterColumn colId="11399" hiddenButton="1"/>
    <filterColumn colId="11400" hiddenButton="1"/>
    <filterColumn colId="11401" hiddenButton="1"/>
    <filterColumn colId="11402" hiddenButton="1"/>
    <filterColumn colId="11403" hiddenButton="1"/>
    <filterColumn colId="11404" hiddenButton="1"/>
    <filterColumn colId="11405" hiddenButton="1"/>
    <filterColumn colId="11406" hiddenButton="1"/>
    <filterColumn colId="11407" hiddenButton="1"/>
    <filterColumn colId="11408" hiddenButton="1"/>
    <filterColumn colId="11409" hiddenButton="1"/>
    <filterColumn colId="11410" hiddenButton="1"/>
    <filterColumn colId="11411" hiddenButton="1"/>
    <filterColumn colId="11412" hiddenButton="1"/>
    <filterColumn colId="11413" hiddenButton="1"/>
    <filterColumn colId="11414" hiddenButton="1"/>
    <filterColumn colId="11415" hiddenButton="1"/>
    <filterColumn colId="11416" hiddenButton="1"/>
    <filterColumn colId="11417" hiddenButton="1"/>
    <filterColumn colId="11418" hiddenButton="1"/>
    <filterColumn colId="11419" hiddenButton="1"/>
    <filterColumn colId="11420" hiddenButton="1"/>
    <filterColumn colId="11421" hiddenButton="1"/>
    <filterColumn colId="11422" hiddenButton="1"/>
    <filterColumn colId="11423" hiddenButton="1"/>
    <filterColumn colId="11424" hiddenButton="1"/>
    <filterColumn colId="11425" hiddenButton="1"/>
    <filterColumn colId="11426" hiddenButton="1"/>
    <filterColumn colId="11427" hiddenButton="1"/>
    <filterColumn colId="11428" hiddenButton="1"/>
    <filterColumn colId="11429" hiddenButton="1"/>
    <filterColumn colId="11430" hiddenButton="1"/>
    <filterColumn colId="11431" hiddenButton="1"/>
    <filterColumn colId="11432" hiddenButton="1"/>
    <filterColumn colId="11433" hiddenButton="1"/>
    <filterColumn colId="11434" hiddenButton="1"/>
    <filterColumn colId="11435" hiddenButton="1"/>
    <filterColumn colId="11436" hiddenButton="1"/>
    <filterColumn colId="11437" hiddenButton="1"/>
    <filterColumn colId="11438" hiddenButton="1"/>
    <filterColumn colId="11439" hiddenButton="1"/>
    <filterColumn colId="11440" hiddenButton="1"/>
    <filterColumn colId="11441" hiddenButton="1"/>
    <filterColumn colId="11442" hiddenButton="1"/>
    <filterColumn colId="11443" hiddenButton="1"/>
    <filterColumn colId="11444" hiddenButton="1"/>
    <filterColumn colId="11445" hiddenButton="1"/>
    <filterColumn colId="11446" hiddenButton="1"/>
    <filterColumn colId="11447" hiddenButton="1"/>
    <filterColumn colId="11448" hiddenButton="1"/>
    <filterColumn colId="11449" hiddenButton="1"/>
    <filterColumn colId="11450" hiddenButton="1"/>
    <filterColumn colId="11451" hiddenButton="1"/>
    <filterColumn colId="11452" hiddenButton="1"/>
    <filterColumn colId="11453" hiddenButton="1"/>
    <filterColumn colId="11454" hiddenButton="1"/>
    <filterColumn colId="11455" hiddenButton="1"/>
    <filterColumn colId="11456" hiddenButton="1"/>
    <filterColumn colId="11457" hiddenButton="1"/>
    <filterColumn colId="11458" hiddenButton="1"/>
    <filterColumn colId="11459" hiddenButton="1"/>
    <filterColumn colId="11460" hiddenButton="1"/>
    <filterColumn colId="11461" hiddenButton="1"/>
    <filterColumn colId="11462" hiddenButton="1"/>
    <filterColumn colId="11463" hiddenButton="1"/>
    <filterColumn colId="11464" hiddenButton="1"/>
    <filterColumn colId="11465" hiddenButton="1"/>
    <filterColumn colId="11466" hiddenButton="1"/>
    <filterColumn colId="11467" hiddenButton="1"/>
    <filterColumn colId="11468" hiddenButton="1"/>
    <filterColumn colId="11469" hiddenButton="1"/>
    <filterColumn colId="11470" hiddenButton="1"/>
    <filterColumn colId="11471" hiddenButton="1"/>
    <filterColumn colId="11472" hiddenButton="1"/>
    <filterColumn colId="11473" hiddenButton="1"/>
    <filterColumn colId="11474" hiddenButton="1"/>
    <filterColumn colId="11475" hiddenButton="1"/>
    <filterColumn colId="11476" hiddenButton="1"/>
    <filterColumn colId="11477" hiddenButton="1"/>
    <filterColumn colId="11478" hiddenButton="1"/>
    <filterColumn colId="11479" hiddenButton="1"/>
    <filterColumn colId="11480" hiddenButton="1"/>
    <filterColumn colId="11481" hiddenButton="1"/>
    <filterColumn colId="11482" hiddenButton="1"/>
    <filterColumn colId="11483" hiddenButton="1"/>
    <filterColumn colId="11484" hiddenButton="1"/>
    <filterColumn colId="11485" hiddenButton="1"/>
    <filterColumn colId="11486" hiddenButton="1"/>
    <filterColumn colId="11487" hiddenButton="1"/>
    <filterColumn colId="11488" hiddenButton="1"/>
    <filterColumn colId="11489" hiddenButton="1"/>
    <filterColumn colId="11490" hiddenButton="1"/>
    <filterColumn colId="11491" hiddenButton="1"/>
    <filterColumn colId="11492" hiddenButton="1"/>
    <filterColumn colId="11493" hiddenButton="1"/>
    <filterColumn colId="11494" hiddenButton="1"/>
    <filterColumn colId="11495" hiddenButton="1"/>
    <filterColumn colId="11496" hiddenButton="1"/>
    <filterColumn colId="11497" hiddenButton="1"/>
    <filterColumn colId="11498" hiddenButton="1"/>
    <filterColumn colId="11499" hiddenButton="1"/>
    <filterColumn colId="11500" hiddenButton="1"/>
    <filterColumn colId="11501" hiddenButton="1"/>
    <filterColumn colId="11502" hiddenButton="1"/>
    <filterColumn colId="11503" hiddenButton="1"/>
    <filterColumn colId="11504" hiddenButton="1"/>
    <filterColumn colId="11505" hiddenButton="1"/>
    <filterColumn colId="11506" hiddenButton="1"/>
    <filterColumn colId="11507" hiddenButton="1"/>
    <filterColumn colId="11508" hiddenButton="1"/>
    <filterColumn colId="11509" hiddenButton="1"/>
    <filterColumn colId="11510" hiddenButton="1"/>
    <filterColumn colId="11511" hiddenButton="1"/>
    <filterColumn colId="11512" hiddenButton="1"/>
    <filterColumn colId="11513" hiddenButton="1"/>
    <filterColumn colId="11514" hiddenButton="1"/>
    <filterColumn colId="11515" hiddenButton="1"/>
    <filterColumn colId="11516" hiddenButton="1"/>
    <filterColumn colId="11517" hiddenButton="1"/>
    <filterColumn colId="11518" hiddenButton="1"/>
    <filterColumn colId="11519" hiddenButton="1"/>
    <filterColumn colId="11520" hiddenButton="1"/>
    <filterColumn colId="11521" hiddenButton="1"/>
    <filterColumn colId="11522" hiddenButton="1"/>
    <filterColumn colId="11523" hiddenButton="1"/>
    <filterColumn colId="11524" hiddenButton="1"/>
    <filterColumn colId="11525" hiddenButton="1"/>
    <filterColumn colId="11526" hiddenButton="1"/>
    <filterColumn colId="11527" hiddenButton="1"/>
    <filterColumn colId="11528" hiddenButton="1"/>
    <filterColumn colId="11529" hiddenButton="1"/>
    <filterColumn colId="11530" hiddenButton="1"/>
    <filterColumn colId="11531" hiddenButton="1"/>
    <filterColumn colId="11532" hiddenButton="1"/>
    <filterColumn colId="11533" hiddenButton="1"/>
    <filterColumn colId="11534" hiddenButton="1"/>
    <filterColumn colId="11535" hiddenButton="1"/>
    <filterColumn colId="11536" hiddenButton="1"/>
    <filterColumn colId="11537" hiddenButton="1"/>
    <filterColumn colId="11538" hiddenButton="1"/>
    <filterColumn colId="11539" hiddenButton="1"/>
    <filterColumn colId="11540" hiddenButton="1"/>
    <filterColumn colId="11541" hiddenButton="1"/>
    <filterColumn colId="11542" hiddenButton="1"/>
    <filterColumn colId="11543" hiddenButton="1"/>
    <filterColumn colId="11544" hiddenButton="1"/>
    <filterColumn colId="11545" hiddenButton="1"/>
    <filterColumn colId="11546" hiddenButton="1"/>
    <filterColumn colId="11547" hiddenButton="1"/>
    <filterColumn colId="11548" hiddenButton="1"/>
    <filterColumn colId="11549" hiddenButton="1"/>
    <filterColumn colId="11550" hiddenButton="1"/>
    <filterColumn colId="11551" hiddenButton="1"/>
    <filterColumn colId="11552" hiddenButton="1"/>
    <filterColumn colId="11553" hiddenButton="1"/>
    <filterColumn colId="11554" hiddenButton="1"/>
    <filterColumn colId="11555" hiddenButton="1"/>
    <filterColumn colId="11556" hiddenButton="1"/>
    <filterColumn colId="11557" hiddenButton="1"/>
    <filterColumn colId="11558" hiddenButton="1"/>
    <filterColumn colId="11559" hiddenButton="1"/>
    <filterColumn colId="11560" hiddenButton="1"/>
    <filterColumn colId="11561" hiddenButton="1"/>
    <filterColumn colId="11562" hiddenButton="1"/>
    <filterColumn colId="11563" hiddenButton="1"/>
    <filterColumn colId="11564" hiddenButton="1"/>
    <filterColumn colId="11565" hiddenButton="1"/>
    <filterColumn colId="11566" hiddenButton="1"/>
    <filterColumn colId="11567" hiddenButton="1"/>
    <filterColumn colId="11568" hiddenButton="1"/>
    <filterColumn colId="11569" hiddenButton="1"/>
    <filterColumn colId="11570" hiddenButton="1"/>
    <filterColumn colId="11571" hiddenButton="1"/>
    <filterColumn colId="11572" hiddenButton="1"/>
    <filterColumn colId="11573" hiddenButton="1"/>
    <filterColumn colId="11574" hiddenButton="1"/>
    <filterColumn colId="11575" hiddenButton="1"/>
    <filterColumn colId="11576" hiddenButton="1"/>
    <filterColumn colId="11577" hiddenButton="1"/>
    <filterColumn colId="11578" hiddenButton="1"/>
    <filterColumn colId="11579" hiddenButton="1"/>
    <filterColumn colId="11580" hiddenButton="1"/>
    <filterColumn colId="11581" hiddenButton="1"/>
    <filterColumn colId="11582" hiddenButton="1"/>
    <filterColumn colId="11583" hiddenButton="1"/>
    <filterColumn colId="11584" hiddenButton="1"/>
    <filterColumn colId="11585" hiddenButton="1"/>
    <filterColumn colId="11586" hiddenButton="1"/>
    <filterColumn colId="11587" hiddenButton="1"/>
    <filterColumn colId="11588" hiddenButton="1"/>
    <filterColumn colId="11589" hiddenButton="1"/>
    <filterColumn colId="11590" hiddenButton="1"/>
    <filterColumn colId="11591" hiddenButton="1"/>
    <filterColumn colId="11592" hiddenButton="1"/>
    <filterColumn colId="11593" hiddenButton="1"/>
    <filterColumn colId="11594" hiddenButton="1"/>
    <filterColumn colId="11595" hiddenButton="1"/>
    <filterColumn colId="11596" hiddenButton="1"/>
    <filterColumn colId="11597" hiddenButton="1"/>
    <filterColumn colId="11598" hiddenButton="1"/>
    <filterColumn colId="11599" hiddenButton="1"/>
    <filterColumn colId="11600" hiddenButton="1"/>
    <filterColumn colId="11601" hiddenButton="1"/>
    <filterColumn colId="11602" hiddenButton="1"/>
    <filterColumn colId="11603" hiddenButton="1"/>
    <filterColumn colId="11604" hiddenButton="1"/>
    <filterColumn colId="11605" hiddenButton="1"/>
    <filterColumn colId="11606" hiddenButton="1"/>
    <filterColumn colId="11607" hiddenButton="1"/>
    <filterColumn colId="11608" hiddenButton="1"/>
    <filterColumn colId="11609" hiddenButton="1"/>
    <filterColumn colId="11610" hiddenButton="1"/>
    <filterColumn colId="11611" hiddenButton="1"/>
    <filterColumn colId="11612" hiddenButton="1"/>
    <filterColumn colId="11613" hiddenButton="1"/>
    <filterColumn colId="11614" hiddenButton="1"/>
    <filterColumn colId="11615" hiddenButton="1"/>
    <filterColumn colId="11616" hiddenButton="1"/>
    <filterColumn colId="11617" hiddenButton="1"/>
    <filterColumn colId="11618" hiddenButton="1"/>
    <filterColumn colId="11619" hiddenButton="1"/>
    <filterColumn colId="11620" hiddenButton="1"/>
    <filterColumn colId="11621" hiddenButton="1"/>
    <filterColumn colId="11622" hiddenButton="1"/>
    <filterColumn colId="11623" hiddenButton="1"/>
    <filterColumn colId="11624" hiddenButton="1"/>
    <filterColumn colId="11625" hiddenButton="1"/>
    <filterColumn colId="11626" hiddenButton="1"/>
    <filterColumn colId="11627" hiddenButton="1"/>
    <filterColumn colId="11628" hiddenButton="1"/>
    <filterColumn colId="11629" hiddenButton="1"/>
    <filterColumn colId="11630" hiddenButton="1"/>
    <filterColumn colId="11631" hiddenButton="1"/>
    <filterColumn colId="11632" hiddenButton="1"/>
    <filterColumn colId="11633" hiddenButton="1"/>
    <filterColumn colId="11634" hiddenButton="1"/>
    <filterColumn colId="11635" hiddenButton="1"/>
    <filterColumn colId="11636" hiddenButton="1"/>
    <filterColumn colId="11637" hiddenButton="1"/>
    <filterColumn colId="11638" hiddenButton="1"/>
    <filterColumn colId="11639" hiddenButton="1"/>
    <filterColumn colId="11640" hiddenButton="1"/>
    <filterColumn colId="11641" hiddenButton="1"/>
    <filterColumn colId="11642" hiddenButton="1"/>
    <filterColumn colId="11643" hiddenButton="1"/>
    <filterColumn colId="11644" hiddenButton="1"/>
    <filterColumn colId="11645" hiddenButton="1"/>
    <filterColumn colId="11646" hiddenButton="1"/>
    <filterColumn colId="11647" hiddenButton="1"/>
    <filterColumn colId="11648" hiddenButton="1"/>
    <filterColumn colId="11649" hiddenButton="1"/>
    <filterColumn colId="11650" hiddenButton="1"/>
    <filterColumn colId="11651" hiddenButton="1"/>
    <filterColumn colId="11652" hiddenButton="1"/>
    <filterColumn colId="11653" hiddenButton="1"/>
    <filterColumn colId="11654" hiddenButton="1"/>
    <filterColumn colId="11655" hiddenButton="1"/>
    <filterColumn colId="11656" hiddenButton="1"/>
    <filterColumn colId="11657" hiddenButton="1"/>
    <filterColumn colId="11658" hiddenButton="1"/>
    <filterColumn colId="11659" hiddenButton="1"/>
    <filterColumn colId="11660" hiddenButton="1"/>
    <filterColumn colId="11661" hiddenButton="1"/>
    <filterColumn colId="11662" hiddenButton="1"/>
    <filterColumn colId="11663" hiddenButton="1"/>
    <filterColumn colId="11664" hiddenButton="1"/>
    <filterColumn colId="11665" hiddenButton="1"/>
    <filterColumn colId="11666" hiddenButton="1"/>
    <filterColumn colId="11667" hiddenButton="1"/>
    <filterColumn colId="11668" hiddenButton="1"/>
    <filterColumn colId="11669" hiddenButton="1"/>
    <filterColumn colId="11670" hiddenButton="1"/>
    <filterColumn colId="11671" hiddenButton="1"/>
    <filterColumn colId="11672" hiddenButton="1"/>
    <filterColumn colId="11673" hiddenButton="1"/>
    <filterColumn colId="11674" hiddenButton="1"/>
    <filterColumn colId="11675" hiddenButton="1"/>
    <filterColumn colId="11676" hiddenButton="1"/>
    <filterColumn colId="11677" hiddenButton="1"/>
    <filterColumn colId="11678" hiddenButton="1"/>
    <filterColumn colId="11679" hiddenButton="1"/>
    <filterColumn colId="11680" hiddenButton="1"/>
    <filterColumn colId="11681" hiddenButton="1"/>
    <filterColumn colId="11682" hiddenButton="1"/>
    <filterColumn colId="11683" hiddenButton="1"/>
    <filterColumn colId="11684" hiddenButton="1"/>
    <filterColumn colId="11685" hiddenButton="1"/>
    <filterColumn colId="11686" hiddenButton="1"/>
    <filterColumn colId="11687" hiddenButton="1"/>
    <filterColumn colId="11688" hiddenButton="1"/>
    <filterColumn colId="11689" hiddenButton="1"/>
    <filterColumn colId="11690" hiddenButton="1"/>
    <filterColumn colId="11691" hiddenButton="1"/>
    <filterColumn colId="11692" hiddenButton="1"/>
    <filterColumn colId="11693" hiddenButton="1"/>
    <filterColumn colId="11694" hiddenButton="1"/>
    <filterColumn colId="11695" hiddenButton="1"/>
    <filterColumn colId="11696" hiddenButton="1"/>
    <filterColumn colId="11697" hiddenButton="1"/>
    <filterColumn colId="11698" hiddenButton="1"/>
    <filterColumn colId="11699" hiddenButton="1"/>
    <filterColumn colId="11700" hiddenButton="1"/>
    <filterColumn colId="11701" hiddenButton="1"/>
    <filterColumn colId="11702" hiddenButton="1"/>
    <filterColumn colId="11703" hiddenButton="1"/>
    <filterColumn colId="11704" hiddenButton="1"/>
    <filterColumn colId="11705" hiddenButton="1"/>
    <filterColumn colId="11706" hiddenButton="1"/>
    <filterColumn colId="11707" hiddenButton="1"/>
    <filterColumn colId="11708" hiddenButton="1"/>
    <filterColumn colId="11709" hiddenButton="1"/>
    <filterColumn colId="11710" hiddenButton="1"/>
    <filterColumn colId="11711" hiddenButton="1"/>
    <filterColumn colId="11712" hiddenButton="1"/>
    <filterColumn colId="11713" hiddenButton="1"/>
    <filterColumn colId="11714" hiddenButton="1"/>
    <filterColumn colId="11715" hiddenButton="1"/>
    <filterColumn colId="11716" hiddenButton="1"/>
    <filterColumn colId="11717" hiddenButton="1"/>
    <filterColumn colId="11718" hiddenButton="1"/>
    <filterColumn colId="11719" hiddenButton="1"/>
    <filterColumn colId="11720" hiddenButton="1"/>
    <filterColumn colId="11721" hiddenButton="1"/>
    <filterColumn colId="11722" hiddenButton="1"/>
    <filterColumn colId="11723" hiddenButton="1"/>
    <filterColumn colId="11724" hiddenButton="1"/>
    <filterColumn colId="11725" hiddenButton="1"/>
    <filterColumn colId="11726" hiddenButton="1"/>
    <filterColumn colId="11727" hiddenButton="1"/>
    <filterColumn colId="11728" hiddenButton="1"/>
    <filterColumn colId="11729" hiddenButton="1"/>
    <filterColumn colId="11730" hiddenButton="1"/>
    <filterColumn colId="11731" hiddenButton="1"/>
    <filterColumn colId="11732" hiddenButton="1"/>
    <filterColumn colId="11733" hiddenButton="1"/>
    <filterColumn colId="11734" hiddenButton="1"/>
    <filterColumn colId="11735" hiddenButton="1"/>
    <filterColumn colId="11736" hiddenButton="1"/>
    <filterColumn colId="11737" hiddenButton="1"/>
    <filterColumn colId="11738" hiddenButton="1"/>
    <filterColumn colId="11739" hiddenButton="1"/>
    <filterColumn colId="11740" hiddenButton="1"/>
    <filterColumn colId="11741" hiddenButton="1"/>
    <filterColumn colId="11742" hiddenButton="1"/>
    <filterColumn colId="11743" hiddenButton="1"/>
    <filterColumn colId="11744" hiddenButton="1"/>
    <filterColumn colId="11745" hiddenButton="1"/>
    <filterColumn colId="11746" hiddenButton="1"/>
    <filterColumn colId="11747" hiddenButton="1"/>
    <filterColumn colId="11748" hiddenButton="1"/>
    <filterColumn colId="11749" hiddenButton="1"/>
    <filterColumn colId="11750" hiddenButton="1"/>
    <filterColumn colId="11751" hiddenButton="1"/>
    <filterColumn colId="11752" hiddenButton="1"/>
    <filterColumn colId="11753" hiddenButton="1"/>
    <filterColumn colId="11754" hiddenButton="1"/>
    <filterColumn colId="11755" hiddenButton="1"/>
    <filterColumn colId="11756" hiddenButton="1"/>
    <filterColumn colId="11757" hiddenButton="1"/>
    <filterColumn colId="11758" hiddenButton="1"/>
    <filterColumn colId="11759" hiddenButton="1"/>
    <filterColumn colId="11760" hiddenButton="1"/>
    <filterColumn colId="11761" hiddenButton="1"/>
    <filterColumn colId="11762" hiddenButton="1"/>
    <filterColumn colId="11763" hiddenButton="1"/>
    <filterColumn colId="11764" hiddenButton="1"/>
    <filterColumn colId="11765" hiddenButton="1"/>
    <filterColumn colId="11766" hiddenButton="1"/>
    <filterColumn colId="11767" hiddenButton="1"/>
    <filterColumn colId="11768" hiddenButton="1"/>
    <filterColumn colId="11769" hiddenButton="1"/>
    <filterColumn colId="11770" hiddenButton="1"/>
    <filterColumn colId="11771" hiddenButton="1"/>
    <filterColumn colId="11772" hiddenButton="1"/>
    <filterColumn colId="11773" hiddenButton="1"/>
    <filterColumn colId="11774" hiddenButton="1"/>
    <filterColumn colId="11775" hiddenButton="1"/>
    <filterColumn colId="11776" hiddenButton="1"/>
    <filterColumn colId="11777" hiddenButton="1"/>
    <filterColumn colId="11778" hiddenButton="1"/>
    <filterColumn colId="11779" hiddenButton="1"/>
    <filterColumn colId="11780" hiddenButton="1"/>
    <filterColumn colId="11781" hiddenButton="1"/>
    <filterColumn colId="11782" hiddenButton="1"/>
    <filterColumn colId="11783" hiddenButton="1"/>
    <filterColumn colId="11784" hiddenButton="1"/>
    <filterColumn colId="11785" hiddenButton="1"/>
    <filterColumn colId="11786" hiddenButton="1"/>
    <filterColumn colId="11787" hiddenButton="1"/>
    <filterColumn colId="11788" hiddenButton="1"/>
    <filterColumn colId="11789" hiddenButton="1"/>
    <filterColumn colId="11790" hiddenButton="1"/>
    <filterColumn colId="11791" hiddenButton="1"/>
    <filterColumn colId="11792" hiddenButton="1"/>
    <filterColumn colId="11793" hiddenButton="1"/>
    <filterColumn colId="11794" hiddenButton="1"/>
    <filterColumn colId="11795" hiddenButton="1"/>
    <filterColumn colId="11796" hiddenButton="1"/>
    <filterColumn colId="11797" hiddenButton="1"/>
    <filterColumn colId="11798" hiddenButton="1"/>
    <filterColumn colId="11799" hiddenButton="1"/>
    <filterColumn colId="11800" hiddenButton="1"/>
    <filterColumn colId="11801" hiddenButton="1"/>
    <filterColumn colId="11802" hiddenButton="1"/>
    <filterColumn colId="11803" hiddenButton="1"/>
    <filterColumn colId="11804" hiddenButton="1"/>
    <filterColumn colId="11805" hiddenButton="1"/>
    <filterColumn colId="11806" hiddenButton="1"/>
    <filterColumn colId="11807" hiddenButton="1"/>
    <filterColumn colId="11808" hiddenButton="1"/>
    <filterColumn colId="11809" hiddenButton="1"/>
    <filterColumn colId="11810" hiddenButton="1"/>
    <filterColumn colId="11811" hiddenButton="1"/>
    <filterColumn colId="11812" hiddenButton="1"/>
    <filterColumn colId="11813" hiddenButton="1"/>
    <filterColumn colId="11814" hiddenButton="1"/>
    <filterColumn colId="11815" hiddenButton="1"/>
    <filterColumn colId="11816" hiddenButton="1"/>
    <filterColumn colId="11817" hiddenButton="1"/>
    <filterColumn colId="11818" hiddenButton="1"/>
    <filterColumn colId="11819" hiddenButton="1"/>
    <filterColumn colId="11820" hiddenButton="1"/>
    <filterColumn colId="11821" hiddenButton="1"/>
    <filterColumn colId="11822" hiddenButton="1"/>
    <filterColumn colId="11823" hiddenButton="1"/>
    <filterColumn colId="11824" hiddenButton="1"/>
    <filterColumn colId="11825" hiddenButton="1"/>
    <filterColumn colId="11826" hiddenButton="1"/>
    <filterColumn colId="11827" hiddenButton="1"/>
    <filterColumn colId="11828" hiddenButton="1"/>
    <filterColumn colId="11829" hiddenButton="1"/>
    <filterColumn colId="11830" hiddenButton="1"/>
    <filterColumn colId="11831" hiddenButton="1"/>
    <filterColumn colId="11832" hiddenButton="1"/>
    <filterColumn colId="11833" hiddenButton="1"/>
    <filterColumn colId="11834" hiddenButton="1"/>
    <filterColumn colId="11835" hiddenButton="1"/>
    <filterColumn colId="11836" hiddenButton="1"/>
    <filterColumn colId="11837" hiddenButton="1"/>
    <filterColumn colId="11838" hiddenButton="1"/>
    <filterColumn colId="11839" hiddenButton="1"/>
    <filterColumn colId="11840" hiddenButton="1"/>
    <filterColumn colId="11841" hiddenButton="1"/>
    <filterColumn colId="11842" hiddenButton="1"/>
    <filterColumn colId="11843" hiddenButton="1"/>
    <filterColumn colId="11844" hiddenButton="1"/>
    <filterColumn colId="11845" hiddenButton="1"/>
    <filterColumn colId="11846" hiddenButton="1"/>
    <filterColumn colId="11847" hiddenButton="1"/>
    <filterColumn colId="11848" hiddenButton="1"/>
    <filterColumn colId="11849" hiddenButton="1"/>
    <filterColumn colId="11850" hiddenButton="1"/>
    <filterColumn colId="11851" hiddenButton="1"/>
    <filterColumn colId="11852" hiddenButton="1"/>
    <filterColumn colId="11853" hiddenButton="1"/>
    <filterColumn colId="11854" hiddenButton="1"/>
    <filterColumn colId="11855" hiddenButton="1"/>
    <filterColumn colId="11856" hiddenButton="1"/>
    <filterColumn colId="11857" hiddenButton="1"/>
    <filterColumn colId="11858" hiddenButton="1"/>
    <filterColumn colId="11859" hiddenButton="1"/>
    <filterColumn colId="11860" hiddenButton="1"/>
    <filterColumn colId="11861" hiddenButton="1"/>
    <filterColumn colId="11862" hiddenButton="1"/>
    <filterColumn colId="11863" hiddenButton="1"/>
    <filterColumn colId="11864" hiddenButton="1"/>
    <filterColumn colId="11865" hiddenButton="1"/>
    <filterColumn colId="11866" hiddenButton="1"/>
    <filterColumn colId="11867" hiddenButton="1"/>
    <filterColumn colId="11868" hiddenButton="1"/>
    <filterColumn colId="11869" hiddenButton="1"/>
    <filterColumn colId="11870" hiddenButton="1"/>
    <filterColumn colId="11871" hiddenButton="1"/>
    <filterColumn colId="11872" hiddenButton="1"/>
    <filterColumn colId="11873" hiddenButton="1"/>
    <filterColumn colId="11874" hiddenButton="1"/>
    <filterColumn colId="11875" hiddenButton="1"/>
    <filterColumn colId="11876" hiddenButton="1"/>
    <filterColumn colId="11877" hiddenButton="1"/>
    <filterColumn colId="11878" hiddenButton="1"/>
    <filterColumn colId="11879" hiddenButton="1"/>
    <filterColumn colId="11880" hiddenButton="1"/>
    <filterColumn colId="11881" hiddenButton="1"/>
    <filterColumn colId="11882" hiddenButton="1"/>
    <filterColumn colId="11883" hiddenButton="1"/>
    <filterColumn colId="11884" hiddenButton="1"/>
    <filterColumn colId="11885" hiddenButton="1"/>
    <filterColumn colId="11886" hiddenButton="1"/>
    <filterColumn colId="11887" hiddenButton="1"/>
    <filterColumn colId="11888" hiddenButton="1"/>
    <filterColumn colId="11889" hiddenButton="1"/>
    <filterColumn colId="11890" hiddenButton="1"/>
    <filterColumn colId="11891" hiddenButton="1"/>
    <filterColumn colId="11892" hiddenButton="1"/>
    <filterColumn colId="11893" hiddenButton="1"/>
    <filterColumn colId="11894" hiddenButton="1"/>
    <filterColumn colId="11895" hiddenButton="1"/>
    <filterColumn colId="11896" hiddenButton="1"/>
    <filterColumn colId="11897" hiddenButton="1"/>
    <filterColumn colId="11898" hiddenButton="1"/>
    <filterColumn colId="11899" hiddenButton="1"/>
    <filterColumn colId="11900" hiddenButton="1"/>
    <filterColumn colId="11901" hiddenButton="1"/>
    <filterColumn colId="11902" hiddenButton="1"/>
    <filterColumn colId="11903" hiddenButton="1"/>
    <filterColumn colId="11904" hiddenButton="1"/>
    <filterColumn colId="11905" hiddenButton="1"/>
    <filterColumn colId="11906" hiddenButton="1"/>
    <filterColumn colId="11907" hiddenButton="1"/>
    <filterColumn colId="11908" hiddenButton="1"/>
    <filterColumn colId="11909" hiddenButton="1"/>
    <filterColumn colId="11910" hiddenButton="1"/>
    <filterColumn colId="11911" hiddenButton="1"/>
    <filterColumn colId="11912" hiddenButton="1"/>
    <filterColumn colId="11913" hiddenButton="1"/>
    <filterColumn colId="11914" hiddenButton="1"/>
    <filterColumn colId="11915" hiddenButton="1"/>
    <filterColumn colId="11916" hiddenButton="1"/>
    <filterColumn colId="11917" hiddenButton="1"/>
    <filterColumn colId="11918" hiddenButton="1"/>
    <filterColumn colId="11919" hiddenButton="1"/>
    <filterColumn colId="11920" hiddenButton="1"/>
    <filterColumn colId="11921" hiddenButton="1"/>
    <filterColumn colId="11922" hiddenButton="1"/>
    <filterColumn colId="11923" hiddenButton="1"/>
    <filterColumn colId="11924" hiddenButton="1"/>
    <filterColumn colId="11925" hiddenButton="1"/>
    <filterColumn colId="11926" hiddenButton="1"/>
    <filterColumn colId="11927" hiddenButton="1"/>
    <filterColumn colId="11928" hiddenButton="1"/>
    <filterColumn colId="11929" hiddenButton="1"/>
    <filterColumn colId="11930" hiddenButton="1"/>
    <filterColumn colId="11931" hiddenButton="1"/>
    <filterColumn colId="11932" hiddenButton="1"/>
    <filterColumn colId="11933" hiddenButton="1"/>
    <filterColumn colId="11934" hiddenButton="1"/>
    <filterColumn colId="11935" hiddenButton="1"/>
    <filterColumn colId="11936" hiddenButton="1"/>
    <filterColumn colId="11937" hiddenButton="1"/>
    <filterColumn colId="11938" hiddenButton="1"/>
    <filterColumn colId="11939" hiddenButton="1"/>
    <filterColumn colId="11940" hiddenButton="1"/>
    <filterColumn colId="11941" hiddenButton="1"/>
    <filterColumn colId="11942" hiddenButton="1"/>
    <filterColumn colId="11943" hiddenButton="1"/>
    <filterColumn colId="11944" hiddenButton="1"/>
    <filterColumn colId="11945" hiddenButton="1"/>
    <filterColumn colId="11946" hiddenButton="1"/>
    <filterColumn colId="11947" hiddenButton="1"/>
    <filterColumn colId="11948" hiddenButton="1"/>
    <filterColumn colId="11949" hiddenButton="1"/>
    <filterColumn colId="11950" hiddenButton="1"/>
    <filterColumn colId="11951" hiddenButton="1"/>
    <filterColumn colId="11952" hiddenButton="1"/>
    <filterColumn colId="11953" hiddenButton="1"/>
    <filterColumn colId="11954" hiddenButton="1"/>
    <filterColumn colId="11955" hiddenButton="1"/>
    <filterColumn colId="11956" hiddenButton="1"/>
    <filterColumn colId="11957" hiddenButton="1"/>
    <filterColumn colId="11958" hiddenButton="1"/>
    <filterColumn colId="11959" hiddenButton="1"/>
    <filterColumn colId="11960" hiddenButton="1"/>
    <filterColumn colId="11961" hiddenButton="1"/>
    <filterColumn colId="11962" hiddenButton="1"/>
    <filterColumn colId="11963" hiddenButton="1"/>
    <filterColumn colId="11964" hiddenButton="1"/>
    <filterColumn colId="11965" hiddenButton="1"/>
    <filterColumn colId="11966" hiddenButton="1"/>
    <filterColumn colId="11967" hiddenButton="1"/>
    <filterColumn colId="11968" hiddenButton="1"/>
    <filterColumn colId="11969" hiddenButton="1"/>
    <filterColumn colId="11970" hiddenButton="1"/>
    <filterColumn colId="11971" hiddenButton="1"/>
    <filterColumn colId="11972" hiddenButton="1"/>
    <filterColumn colId="11973" hiddenButton="1"/>
    <filterColumn colId="11974" hiddenButton="1"/>
    <filterColumn colId="11975" hiddenButton="1"/>
    <filterColumn colId="11976" hiddenButton="1"/>
    <filterColumn colId="11977" hiddenButton="1"/>
    <filterColumn colId="11978" hiddenButton="1"/>
    <filterColumn colId="11979" hiddenButton="1"/>
    <filterColumn colId="11980" hiddenButton="1"/>
    <filterColumn colId="11981" hiddenButton="1"/>
    <filterColumn colId="11982" hiddenButton="1"/>
    <filterColumn colId="11983" hiddenButton="1"/>
    <filterColumn colId="11984" hiddenButton="1"/>
    <filterColumn colId="11985" hiddenButton="1"/>
    <filterColumn colId="11986" hiddenButton="1"/>
    <filterColumn colId="11987" hiddenButton="1"/>
    <filterColumn colId="11988" hiddenButton="1"/>
    <filterColumn colId="11989" hiddenButton="1"/>
    <filterColumn colId="11990" hiddenButton="1"/>
    <filterColumn colId="11991" hiddenButton="1"/>
    <filterColumn colId="11992" hiddenButton="1"/>
    <filterColumn colId="11993" hiddenButton="1"/>
    <filterColumn colId="11994" hiddenButton="1"/>
    <filterColumn colId="11995" hiddenButton="1"/>
    <filterColumn colId="11996" hiddenButton="1"/>
    <filterColumn colId="11997" hiddenButton="1"/>
    <filterColumn colId="11998" hiddenButton="1"/>
    <filterColumn colId="11999" hiddenButton="1"/>
    <filterColumn colId="12000" hiddenButton="1"/>
    <filterColumn colId="12001" hiddenButton="1"/>
    <filterColumn colId="12002" hiddenButton="1"/>
    <filterColumn colId="12003" hiddenButton="1"/>
    <filterColumn colId="12004" hiddenButton="1"/>
    <filterColumn colId="12005" hiddenButton="1"/>
    <filterColumn colId="12006" hiddenButton="1"/>
    <filterColumn colId="12007" hiddenButton="1"/>
    <filterColumn colId="12008" hiddenButton="1"/>
    <filterColumn colId="12009" hiddenButton="1"/>
    <filterColumn colId="12010" hiddenButton="1"/>
    <filterColumn colId="12011" hiddenButton="1"/>
    <filterColumn colId="12012" hiddenButton="1"/>
    <filterColumn colId="12013" hiddenButton="1"/>
    <filterColumn colId="12014" hiddenButton="1"/>
    <filterColumn colId="12015" hiddenButton="1"/>
    <filterColumn colId="12016" hiddenButton="1"/>
    <filterColumn colId="12017" hiddenButton="1"/>
    <filterColumn colId="12018" hiddenButton="1"/>
    <filterColumn colId="12019" hiddenButton="1"/>
    <filterColumn colId="12020" hiddenButton="1"/>
    <filterColumn colId="12021" hiddenButton="1"/>
    <filterColumn colId="12022" hiddenButton="1"/>
    <filterColumn colId="12023" hiddenButton="1"/>
    <filterColumn colId="12024" hiddenButton="1"/>
    <filterColumn colId="12025" hiddenButton="1"/>
    <filterColumn colId="12026" hiddenButton="1"/>
    <filterColumn colId="12027" hiddenButton="1"/>
    <filterColumn colId="12028" hiddenButton="1"/>
    <filterColumn colId="12029" hiddenButton="1"/>
    <filterColumn colId="12030" hiddenButton="1"/>
    <filterColumn colId="12031" hiddenButton="1"/>
    <filterColumn colId="12032" hiddenButton="1"/>
    <filterColumn colId="12033" hiddenButton="1"/>
    <filterColumn colId="12034" hiddenButton="1"/>
    <filterColumn colId="12035" hiddenButton="1"/>
    <filterColumn colId="12036" hiddenButton="1"/>
    <filterColumn colId="12037" hiddenButton="1"/>
    <filterColumn colId="12038" hiddenButton="1"/>
    <filterColumn colId="12039" hiddenButton="1"/>
    <filterColumn colId="12040" hiddenButton="1"/>
    <filterColumn colId="12041" hiddenButton="1"/>
    <filterColumn colId="12042" hiddenButton="1"/>
    <filterColumn colId="12043" hiddenButton="1"/>
    <filterColumn colId="12044" hiddenButton="1"/>
    <filterColumn colId="12045" hiddenButton="1"/>
    <filterColumn colId="12046" hiddenButton="1"/>
    <filterColumn colId="12047" hiddenButton="1"/>
    <filterColumn colId="12048" hiddenButton="1"/>
    <filterColumn colId="12049" hiddenButton="1"/>
    <filterColumn colId="12050" hiddenButton="1"/>
    <filterColumn colId="12051" hiddenButton="1"/>
    <filterColumn colId="12052" hiddenButton="1"/>
    <filterColumn colId="12053" hiddenButton="1"/>
    <filterColumn colId="12054" hiddenButton="1"/>
    <filterColumn colId="12055" hiddenButton="1"/>
    <filterColumn colId="12056" hiddenButton="1"/>
    <filterColumn colId="12057" hiddenButton="1"/>
    <filterColumn colId="12058" hiddenButton="1"/>
    <filterColumn colId="12059" hiddenButton="1"/>
    <filterColumn colId="12060" hiddenButton="1"/>
    <filterColumn colId="12061" hiddenButton="1"/>
    <filterColumn colId="12062" hiddenButton="1"/>
    <filterColumn colId="12063" hiddenButton="1"/>
    <filterColumn colId="12064" hiddenButton="1"/>
    <filterColumn colId="12065" hiddenButton="1"/>
    <filterColumn colId="12066" hiddenButton="1"/>
    <filterColumn colId="12067" hiddenButton="1"/>
    <filterColumn colId="12068" hiddenButton="1"/>
    <filterColumn colId="12069" hiddenButton="1"/>
    <filterColumn colId="12070" hiddenButton="1"/>
    <filterColumn colId="12071" hiddenButton="1"/>
    <filterColumn colId="12072" hiddenButton="1"/>
    <filterColumn colId="12073" hiddenButton="1"/>
    <filterColumn colId="12074" hiddenButton="1"/>
    <filterColumn colId="12075" hiddenButton="1"/>
    <filterColumn colId="12076" hiddenButton="1"/>
    <filterColumn colId="12077" hiddenButton="1"/>
    <filterColumn colId="12078" hiddenButton="1"/>
    <filterColumn colId="12079" hiddenButton="1"/>
    <filterColumn colId="12080" hiddenButton="1"/>
    <filterColumn colId="12081" hiddenButton="1"/>
    <filterColumn colId="12082" hiddenButton="1"/>
    <filterColumn colId="12083" hiddenButton="1"/>
    <filterColumn colId="12084" hiddenButton="1"/>
    <filterColumn colId="12085" hiddenButton="1"/>
    <filterColumn colId="12086" hiddenButton="1"/>
    <filterColumn colId="12087" hiddenButton="1"/>
    <filterColumn colId="12088" hiddenButton="1"/>
    <filterColumn colId="12089" hiddenButton="1"/>
    <filterColumn colId="12090" hiddenButton="1"/>
    <filterColumn colId="12091" hiddenButton="1"/>
    <filterColumn colId="12092" hiddenButton="1"/>
    <filterColumn colId="12093" hiddenButton="1"/>
    <filterColumn colId="12094" hiddenButton="1"/>
    <filterColumn colId="12095" hiddenButton="1"/>
    <filterColumn colId="12096" hiddenButton="1"/>
    <filterColumn colId="12097" hiddenButton="1"/>
    <filterColumn colId="12098" hiddenButton="1"/>
    <filterColumn colId="12099" hiddenButton="1"/>
    <filterColumn colId="12100" hiddenButton="1"/>
    <filterColumn colId="12101" hiddenButton="1"/>
    <filterColumn colId="12102" hiddenButton="1"/>
    <filterColumn colId="12103" hiddenButton="1"/>
    <filterColumn colId="12104" hiddenButton="1"/>
    <filterColumn colId="12105" hiddenButton="1"/>
    <filterColumn colId="12106" hiddenButton="1"/>
    <filterColumn colId="12107" hiddenButton="1"/>
    <filterColumn colId="12108" hiddenButton="1"/>
    <filterColumn colId="12109" hiddenButton="1"/>
    <filterColumn colId="12110" hiddenButton="1"/>
    <filterColumn colId="12111" hiddenButton="1"/>
    <filterColumn colId="12112" hiddenButton="1"/>
    <filterColumn colId="12113" hiddenButton="1"/>
    <filterColumn colId="12114" hiddenButton="1"/>
    <filterColumn colId="12115" hiddenButton="1"/>
    <filterColumn colId="12116" hiddenButton="1"/>
    <filterColumn colId="12117" hiddenButton="1"/>
    <filterColumn colId="12118" hiddenButton="1"/>
    <filterColumn colId="12119" hiddenButton="1"/>
    <filterColumn colId="12120" hiddenButton="1"/>
    <filterColumn colId="12121" hiddenButton="1"/>
    <filterColumn colId="12122" hiddenButton="1"/>
    <filterColumn colId="12123" hiddenButton="1"/>
    <filterColumn colId="12124" hiddenButton="1"/>
    <filterColumn colId="12125" hiddenButton="1"/>
    <filterColumn colId="12126" hiddenButton="1"/>
    <filterColumn colId="12127" hiddenButton="1"/>
    <filterColumn colId="12128" hiddenButton="1"/>
    <filterColumn colId="12129" hiddenButton="1"/>
    <filterColumn colId="12130" hiddenButton="1"/>
    <filterColumn colId="12131" hiddenButton="1"/>
    <filterColumn colId="12132" hiddenButton="1"/>
    <filterColumn colId="12133" hiddenButton="1"/>
    <filterColumn colId="12134" hiddenButton="1"/>
    <filterColumn colId="12135" hiddenButton="1"/>
    <filterColumn colId="12136" hiddenButton="1"/>
    <filterColumn colId="12137" hiddenButton="1"/>
    <filterColumn colId="12138" hiddenButton="1"/>
    <filterColumn colId="12139" hiddenButton="1"/>
    <filterColumn colId="12140" hiddenButton="1"/>
    <filterColumn colId="12141" hiddenButton="1"/>
    <filterColumn colId="12142" hiddenButton="1"/>
    <filterColumn colId="12143" hiddenButton="1"/>
    <filterColumn colId="12144" hiddenButton="1"/>
    <filterColumn colId="12145" hiddenButton="1"/>
    <filterColumn colId="12146" hiddenButton="1"/>
    <filterColumn colId="12147" hiddenButton="1"/>
    <filterColumn colId="12148" hiddenButton="1"/>
    <filterColumn colId="12149" hiddenButton="1"/>
    <filterColumn colId="12150" hiddenButton="1"/>
    <filterColumn colId="12151" hiddenButton="1"/>
    <filterColumn colId="12152" hiddenButton="1"/>
    <filterColumn colId="12153" hiddenButton="1"/>
    <filterColumn colId="12154" hiddenButton="1"/>
    <filterColumn colId="12155" hiddenButton="1"/>
    <filterColumn colId="12156" hiddenButton="1"/>
    <filterColumn colId="12157" hiddenButton="1"/>
    <filterColumn colId="12158" hiddenButton="1"/>
    <filterColumn colId="12159" hiddenButton="1"/>
    <filterColumn colId="12160" hiddenButton="1"/>
    <filterColumn colId="12161" hiddenButton="1"/>
    <filterColumn colId="12162" hiddenButton="1"/>
    <filterColumn colId="12163" hiddenButton="1"/>
    <filterColumn colId="12164" hiddenButton="1"/>
    <filterColumn colId="12165" hiddenButton="1"/>
    <filterColumn colId="12166" hiddenButton="1"/>
    <filterColumn colId="12167" hiddenButton="1"/>
    <filterColumn colId="12168" hiddenButton="1"/>
    <filterColumn colId="12169" hiddenButton="1"/>
    <filterColumn colId="12170" hiddenButton="1"/>
    <filterColumn colId="12171" hiddenButton="1"/>
    <filterColumn colId="12172" hiddenButton="1"/>
    <filterColumn colId="12173" hiddenButton="1"/>
    <filterColumn colId="12174" hiddenButton="1"/>
    <filterColumn colId="12175" hiddenButton="1"/>
    <filterColumn colId="12176" hiddenButton="1"/>
    <filterColumn colId="12177" hiddenButton="1"/>
    <filterColumn colId="12178" hiddenButton="1"/>
    <filterColumn colId="12179" hiddenButton="1"/>
    <filterColumn colId="12180" hiddenButton="1"/>
    <filterColumn colId="12181" hiddenButton="1"/>
    <filterColumn colId="12182" hiddenButton="1"/>
    <filterColumn colId="12183" hiddenButton="1"/>
    <filterColumn colId="12184" hiddenButton="1"/>
    <filterColumn colId="12185" hiddenButton="1"/>
    <filterColumn colId="12186" hiddenButton="1"/>
    <filterColumn colId="12187" hiddenButton="1"/>
    <filterColumn colId="12188" hiddenButton="1"/>
    <filterColumn colId="12189" hiddenButton="1"/>
    <filterColumn colId="12190" hiddenButton="1"/>
    <filterColumn colId="12191" hiddenButton="1"/>
    <filterColumn colId="12192" hiddenButton="1"/>
    <filterColumn colId="12193" hiddenButton="1"/>
    <filterColumn colId="12194" hiddenButton="1"/>
    <filterColumn colId="12195" hiddenButton="1"/>
    <filterColumn colId="12196" hiddenButton="1"/>
    <filterColumn colId="12197" hiddenButton="1"/>
    <filterColumn colId="12198" hiddenButton="1"/>
    <filterColumn colId="12199" hiddenButton="1"/>
    <filterColumn colId="12200" hiddenButton="1"/>
    <filterColumn colId="12201" hiddenButton="1"/>
    <filterColumn colId="12202" hiddenButton="1"/>
    <filterColumn colId="12203" hiddenButton="1"/>
    <filterColumn colId="12204" hiddenButton="1"/>
    <filterColumn colId="12205" hiddenButton="1"/>
    <filterColumn colId="12206" hiddenButton="1"/>
    <filterColumn colId="12207" hiddenButton="1"/>
    <filterColumn colId="12208" hiddenButton="1"/>
    <filterColumn colId="12209" hiddenButton="1"/>
    <filterColumn colId="12210" hiddenButton="1"/>
    <filterColumn colId="12211" hiddenButton="1"/>
    <filterColumn colId="12212" hiddenButton="1"/>
    <filterColumn colId="12213" hiddenButton="1"/>
    <filterColumn colId="12214" hiddenButton="1"/>
    <filterColumn colId="12215" hiddenButton="1"/>
    <filterColumn colId="12216" hiddenButton="1"/>
    <filterColumn colId="12217" hiddenButton="1"/>
    <filterColumn colId="12218" hiddenButton="1"/>
    <filterColumn colId="12219" hiddenButton="1"/>
    <filterColumn colId="12220" hiddenButton="1"/>
    <filterColumn colId="12221" hiddenButton="1"/>
    <filterColumn colId="12222" hiddenButton="1"/>
    <filterColumn colId="12223" hiddenButton="1"/>
    <filterColumn colId="12224" hiddenButton="1"/>
    <filterColumn colId="12225" hiddenButton="1"/>
    <filterColumn colId="12226" hiddenButton="1"/>
    <filterColumn colId="12227" hiddenButton="1"/>
    <filterColumn colId="12228" hiddenButton="1"/>
    <filterColumn colId="12229" hiddenButton="1"/>
    <filterColumn colId="12230" hiddenButton="1"/>
    <filterColumn colId="12231" hiddenButton="1"/>
    <filterColumn colId="12232" hiddenButton="1"/>
    <filterColumn colId="12233" hiddenButton="1"/>
    <filterColumn colId="12234" hiddenButton="1"/>
    <filterColumn colId="12235" hiddenButton="1"/>
    <filterColumn colId="12236" hiddenButton="1"/>
    <filterColumn colId="12237" hiddenButton="1"/>
    <filterColumn colId="12238" hiddenButton="1"/>
    <filterColumn colId="12239" hiddenButton="1"/>
    <filterColumn colId="12240" hiddenButton="1"/>
    <filterColumn colId="12241" hiddenButton="1"/>
    <filterColumn colId="12242" hiddenButton="1"/>
    <filterColumn colId="12243" hiddenButton="1"/>
    <filterColumn colId="12244" hiddenButton="1"/>
    <filterColumn colId="12245" hiddenButton="1"/>
    <filterColumn colId="12246" hiddenButton="1"/>
    <filterColumn colId="12247" hiddenButton="1"/>
    <filterColumn colId="12248" hiddenButton="1"/>
    <filterColumn colId="12249" hiddenButton="1"/>
    <filterColumn colId="12250" hiddenButton="1"/>
    <filterColumn colId="12251" hiddenButton="1"/>
    <filterColumn colId="12252" hiddenButton="1"/>
    <filterColumn colId="12253" hiddenButton="1"/>
    <filterColumn colId="12254" hiddenButton="1"/>
    <filterColumn colId="12255" hiddenButton="1"/>
    <filterColumn colId="12256" hiddenButton="1"/>
    <filterColumn colId="12257" hiddenButton="1"/>
    <filterColumn colId="12258" hiddenButton="1"/>
    <filterColumn colId="12259" hiddenButton="1"/>
    <filterColumn colId="12260" hiddenButton="1"/>
    <filterColumn colId="12261" hiddenButton="1"/>
    <filterColumn colId="12262" hiddenButton="1"/>
    <filterColumn colId="12263" hiddenButton="1"/>
    <filterColumn colId="12264" hiddenButton="1"/>
    <filterColumn colId="12265" hiddenButton="1"/>
    <filterColumn colId="12266" hiddenButton="1"/>
    <filterColumn colId="12267" hiddenButton="1"/>
    <filterColumn colId="12268" hiddenButton="1"/>
    <filterColumn colId="12269" hiddenButton="1"/>
    <filterColumn colId="12270" hiddenButton="1"/>
    <filterColumn colId="12271" hiddenButton="1"/>
    <filterColumn colId="12272" hiddenButton="1"/>
    <filterColumn colId="12273" hiddenButton="1"/>
    <filterColumn colId="12274" hiddenButton="1"/>
    <filterColumn colId="12275" hiddenButton="1"/>
    <filterColumn colId="12276" hiddenButton="1"/>
    <filterColumn colId="12277" hiddenButton="1"/>
    <filterColumn colId="12278" hiddenButton="1"/>
    <filterColumn colId="12279" hiddenButton="1"/>
    <filterColumn colId="12280" hiddenButton="1"/>
    <filterColumn colId="12281" hiddenButton="1"/>
    <filterColumn colId="12282" hiddenButton="1"/>
    <filterColumn colId="12283" hiddenButton="1"/>
    <filterColumn colId="12284" hiddenButton="1"/>
    <filterColumn colId="12285" hiddenButton="1"/>
    <filterColumn colId="12286" hiddenButton="1"/>
    <filterColumn colId="12287" hiddenButton="1"/>
    <filterColumn colId="12288" hiddenButton="1"/>
    <filterColumn colId="12289" hiddenButton="1"/>
    <filterColumn colId="12290" hiddenButton="1"/>
    <filterColumn colId="12291" hiddenButton="1"/>
    <filterColumn colId="12292" hiddenButton="1"/>
    <filterColumn colId="12293" hiddenButton="1"/>
    <filterColumn colId="12294" hiddenButton="1"/>
    <filterColumn colId="12295" hiddenButton="1"/>
    <filterColumn colId="12296" hiddenButton="1"/>
    <filterColumn colId="12297" hiddenButton="1"/>
    <filterColumn colId="12298" hiddenButton="1"/>
    <filterColumn colId="12299" hiddenButton="1"/>
    <filterColumn colId="12300" hiddenButton="1"/>
    <filterColumn colId="12301" hiddenButton="1"/>
    <filterColumn colId="12302" hiddenButton="1"/>
    <filterColumn colId="12303" hiddenButton="1"/>
    <filterColumn colId="12304" hiddenButton="1"/>
    <filterColumn colId="12305" hiddenButton="1"/>
    <filterColumn colId="12306" hiddenButton="1"/>
    <filterColumn colId="12307" hiddenButton="1"/>
    <filterColumn colId="12308" hiddenButton="1"/>
    <filterColumn colId="12309" hiddenButton="1"/>
    <filterColumn colId="12310" hiddenButton="1"/>
    <filterColumn colId="12311" hiddenButton="1"/>
    <filterColumn colId="12312" hiddenButton="1"/>
    <filterColumn colId="12313" hiddenButton="1"/>
    <filterColumn colId="12314" hiddenButton="1"/>
    <filterColumn colId="12315" hiddenButton="1"/>
    <filterColumn colId="12316" hiddenButton="1"/>
    <filterColumn colId="12317" hiddenButton="1"/>
    <filterColumn colId="12318" hiddenButton="1"/>
    <filterColumn colId="12319" hiddenButton="1"/>
    <filterColumn colId="12320" hiddenButton="1"/>
    <filterColumn colId="12321" hiddenButton="1"/>
    <filterColumn colId="12322" hiddenButton="1"/>
    <filterColumn colId="12323" hiddenButton="1"/>
    <filterColumn colId="12324" hiddenButton="1"/>
    <filterColumn colId="12325" hiddenButton="1"/>
    <filterColumn colId="12326" hiddenButton="1"/>
    <filterColumn colId="12327" hiddenButton="1"/>
    <filterColumn colId="12328" hiddenButton="1"/>
    <filterColumn colId="12329" hiddenButton="1"/>
    <filterColumn colId="12330" hiddenButton="1"/>
    <filterColumn colId="12331" hiddenButton="1"/>
    <filterColumn colId="12332" hiddenButton="1"/>
    <filterColumn colId="12333" hiddenButton="1"/>
    <filterColumn colId="12334" hiddenButton="1"/>
    <filterColumn colId="12335" hiddenButton="1"/>
    <filterColumn colId="12336" hiddenButton="1"/>
    <filterColumn colId="12337" hiddenButton="1"/>
    <filterColumn colId="12338" hiddenButton="1"/>
    <filterColumn colId="12339" hiddenButton="1"/>
    <filterColumn colId="12340" hiddenButton="1"/>
    <filterColumn colId="12341" hiddenButton="1"/>
    <filterColumn colId="12342" hiddenButton="1"/>
    <filterColumn colId="12343" hiddenButton="1"/>
    <filterColumn colId="12344" hiddenButton="1"/>
    <filterColumn colId="12345" hiddenButton="1"/>
    <filterColumn colId="12346" hiddenButton="1"/>
    <filterColumn colId="12347" hiddenButton="1"/>
    <filterColumn colId="12348" hiddenButton="1"/>
    <filterColumn colId="12349" hiddenButton="1"/>
    <filterColumn colId="12350" hiddenButton="1"/>
    <filterColumn colId="12351" hiddenButton="1"/>
    <filterColumn colId="12352" hiddenButton="1"/>
    <filterColumn colId="12353" hiddenButton="1"/>
    <filterColumn colId="12354" hiddenButton="1"/>
    <filterColumn colId="12355" hiddenButton="1"/>
    <filterColumn colId="12356" hiddenButton="1"/>
    <filterColumn colId="12357" hiddenButton="1"/>
    <filterColumn colId="12358" hiddenButton="1"/>
    <filterColumn colId="12359" hiddenButton="1"/>
    <filterColumn colId="12360" hiddenButton="1"/>
    <filterColumn colId="12361" hiddenButton="1"/>
    <filterColumn colId="12362" hiddenButton="1"/>
    <filterColumn colId="12363" hiddenButton="1"/>
    <filterColumn colId="12364" hiddenButton="1"/>
    <filterColumn colId="12365" hiddenButton="1"/>
    <filterColumn colId="12366" hiddenButton="1"/>
    <filterColumn colId="12367" hiddenButton="1"/>
    <filterColumn colId="12368" hiddenButton="1"/>
    <filterColumn colId="12369" hiddenButton="1"/>
    <filterColumn colId="12370" hiddenButton="1"/>
    <filterColumn colId="12371" hiddenButton="1"/>
    <filterColumn colId="12372" hiddenButton="1"/>
    <filterColumn colId="12373" hiddenButton="1"/>
    <filterColumn colId="12374" hiddenButton="1"/>
    <filterColumn colId="12375" hiddenButton="1"/>
    <filterColumn colId="12376" hiddenButton="1"/>
    <filterColumn colId="12377" hiddenButton="1"/>
    <filterColumn colId="12378" hiddenButton="1"/>
    <filterColumn colId="12379" hiddenButton="1"/>
    <filterColumn colId="12380" hiddenButton="1"/>
    <filterColumn colId="12381" hiddenButton="1"/>
    <filterColumn colId="12382" hiddenButton="1"/>
    <filterColumn colId="12383" hiddenButton="1"/>
    <filterColumn colId="12384" hiddenButton="1"/>
    <filterColumn colId="12385" hiddenButton="1"/>
    <filterColumn colId="12386" hiddenButton="1"/>
    <filterColumn colId="12387" hiddenButton="1"/>
    <filterColumn colId="12388" hiddenButton="1"/>
    <filterColumn colId="12389" hiddenButton="1"/>
    <filterColumn colId="12390" hiddenButton="1"/>
    <filterColumn colId="12391" hiddenButton="1"/>
    <filterColumn colId="12392" hiddenButton="1"/>
    <filterColumn colId="12393" hiddenButton="1"/>
    <filterColumn colId="12394" hiddenButton="1"/>
    <filterColumn colId="12395" hiddenButton="1"/>
    <filterColumn colId="12396" hiddenButton="1"/>
    <filterColumn colId="12397" hiddenButton="1"/>
    <filterColumn colId="12398" hiddenButton="1"/>
    <filterColumn colId="12399" hiddenButton="1"/>
    <filterColumn colId="12400" hiddenButton="1"/>
    <filterColumn colId="12401" hiddenButton="1"/>
    <filterColumn colId="12402" hiddenButton="1"/>
    <filterColumn colId="12403" hiddenButton="1"/>
    <filterColumn colId="12404" hiddenButton="1"/>
    <filterColumn colId="12405" hiddenButton="1"/>
    <filterColumn colId="12406" hiddenButton="1"/>
    <filterColumn colId="12407" hiddenButton="1"/>
    <filterColumn colId="12408" hiddenButton="1"/>
    <filterColumn colId="12409" hiddenButton="1"/>
    <filterColumn colId="12410" hiddenButton="1"/>
    <filterColumn colId="12411" hiddenButton="1"/>
    <filterColumn colId="12412" hiddenButton="1"/>
    <filterColumn colId="12413" hiddenButton="1"/>
    <filterColumn colId="12414" hiddenButton="1"/>
    <filterColumn colId="12415" hiddenButton="1"/>
    <filterColumn colId="12416" hiddenButton="1"/>
    <filterColumn colId="12417" hiddenButton="1"/>
    <filterColumn colId="12418" hiddenButton="1"/>
    <filterColumn colId="12419" hiddenButton="1"/>
    <filterColumn colId="12420" hiddenButton="1"/>
    <filterColumn colId="12421" hiddenButton="1"/>
    <filterColumn colId="12422" hiddenButton="1"/>
    <filterColumn colId="12423" hiddenButton="1"/>
    <filterColumn colId="12424" hiddenButton="1"/>
    <filterColumn colId="12425" hiddenButton="1"/>
    <filterColumn colId="12426" hiddenButton="1"/>
    <filterColumn colId="12427" hiddenButton="1"/>
    <filterColumn colId="12428" hiddenButton="1"/>
    <filterColumn colId="12429" hiddenButton="1"/>
    <filterColumn colId="12430" hiddenButton="1"/>
    <filterColumn colId="12431" hiddenButton="1"/>
    <filterColumn colId="12432" hiddenButton="1"/>
    <filterColumn colId="12433" hiddenButton="1"/>
    <filterColumn colId="12434" hiddenButton="1"/>
    <filterColumn colId="12435" hiddenButton="1"/>
    <filterColumn colId="12436" hiddenButton="1"/>
    <filterColumn colId="12437" hiddenButton="1"/>
    <filterColumn colId="12438" hiddenButton="1"/>
    <filterColumn colId="12439" hiddenButton="1"/>
    <filterColumn colId="12440" hiddenButton="1"/>
    <filterColumn colId="12441" hiddenButton="1"/>
    <filterColumn colId="12442" hiddenButton="1"/>
    <filterColumn colId="12443" hiddenButton="1"/>
    <filterColumn colId="12444" hiddenButton="1"/>
    <filterColumn colId="12445" hiddenButton="1"/>
    <filterColumn colId="12446" hiddenButton="1"/>
    <filterColumn colId="12447" hiddenButton="1"/>
    <filterColumn colId="12448" hiddenButton="1"/>
    <filterColumn colId="12449" hiddenButton="1"/>
    <filterColumn colId="12450" hiddenButton="1"/>
    <filterColumn colId="12451" hiddenButton="1"/>
    <filterColumn colId="12452" hiddenButton="1"/>
    <filterColumn colId="12453" hiddenButton="1"/>
    <filterColumn colId="12454" hiddenButton="1"/>
    <filterColumn colId="12455" hiddenButton="1"/>
    <filterColumn colId="12456" hiddenButton="1"/>
    <filterColumn colId="12457" hiddenButton="1"/>
    <filterColumn colId="12458" hiddenButton="1"/>
    <filterColumn colId="12459" hiddenButton="1"/>
    <filterColumn colId="12460" hiddenButton="1"/>
    <filterColumn colId="12461" hiddenButton="1"/>
    <filterColumn colId="12462" hiddenButton="1"/>
    <filterColumn colId="12463" hiddenButton="1"/>
    <filterColumn colId="12464" hiddenButton="1"/>
    <filterColumn colId="12465" hiddenButton="1"/>
    <filterColumn colId="12466" hiddenButton="1"/>
    <filterColumn colId="12467" hiddenButton="1"/>
    <filterColumn colId="12468" hiddenButton="1"/>
    <filterColumn colId="12469" hiddenButton="1"/>
    <filterColumn colId="12470" hiddenButton="1"/>
    <filterColumn colId="12471" hiddenButton="1"/>
    <filterColumn colId="12472" hiddenButton="1"/>
    <filterColumn colId="12473" hiddenButton="1"/>
    <filterColumn colId="12474" hiddenButton="1"/>
    <filterColumn colId="12475" hiddenButton="1"/>
    <filterColumn colId="12476" hiddenButton="1"/>
    <filterColumn colId="12477" hiddenButton="1"/>
    <filterColumn colId="12478" hiddenButton="1"/>
    <filterColumn colId="12479" hiddenButton="1"/>
    <filterColumn colId="12480" hiddenButton="1"/>
    <filterColumn colId="12481" hiddenButton="1"/>
    <filterColumn colId="12482" hiddenButton="1"/>
    <filterColumn colId="12483" hiddenButton="1"/>
    <filterColumn colId="12484" hiddenButton="1"/>
    <filterColumn colId="12485" hiddenButton="1"/>
    <filterColumn colId="12486" hiddenButton="1"/>
    <filterColumn colId="12487" hiddenButton="1"/>
    <filterColumn colId="12488" hiddenButton="1"/>
    <filterColumn colId="12489" hiddenButton="1"/>
    <filterColumn colId="12490" hiddenButton="1"/>
    <filterColumn colId="12491" hiddenButton="1"/>
    <filterColumn colId="12492" hiddenButton="1"/>
    <filterColumn colId="12493" hiddenButton="1"/>
    <filterColumn colId="12494" hiddenButton="1"/>
    <filterColumn colId="12495" hiddenButton="1"/>
    <filterColumn colId="12496" hiddenButton="1"/>
    <filterColumn colId="12497" hiddenButton="1"/>
    <filterColumn colId="12498" hiddenButton="1"/>
    <filterColumn colId="12499" hiddenButton="1"/>
    <filterColumn colId="12500" hiddenButton="1"/>
    <filterColumn colId="12501" hiddenButton="1"/>
    <filterColumn colId="12502" hiddenButton="1"/>
    <filterColumn colId="12503" hiddenButton="1"/>
    <filterColumn colId="12504" hiddenButton="1"/>
    <filterColumn colId="12505" hiddenButton="1"/>
    <filterColumn colId="12506" hiddenButton="1"/>
    <filterColumn colId="12507" hiddenButton="1"/>
    <filterColumn colId="12508" hiddenButton="1"/>
    <filterColumn colId="12509" hiddenButton="1"/>
    <filterColumn colId="12510" hiddenButton="1"/>
    <filterColumn colId="12511" hiddenButton="1"/>
    <filterColumn colId="12512" hiddenButton="1"/>
    <filterColumn colId="12513" hiddenButton="1"/>
    <filterColumn colId="12514" hiddenButton="1"/>
    <filterColumn colId="12515" hiddenButton="1"/>
    <filterColumn colId="12516" hiddenButton="1"/>
    <filterColumn colId="12517" hiddenButton="1"/>
    <filterColumn colId="12518" hiddenButton="1"/>
    <filterColumn colId="12519" hiddenButton="1"/>
    <filterColumn colId="12520" hiddenButton="1"/>
    <filterColumn colId="12521" hiddenButton="1"/>
    <filterColumn colId="12522" hiddenButton="1"/>
    <filterColumn colId="12523" hiddenButton="1"/>
    <filterColumn colId="12524" hiddenButton="1"/>
    <filterColumn colId="12525" hiddenButton="1"/>
    <filterColumn colId="12526" hiddenButton="1"/>
    <filterColumn colId="12527" hiddenButton="1"/>
    <filterColumn colId="12528" hiddenButton="1"/>
    <filterColumn colId="12529" hiddenButton="1"/>
    <filterColumn colId="12530" hiddenButton="1"/>
    <filterColumn colId="12531" hiddenButton="1"/>
    <filterColumn colId="12532" hiddenButton="1"/>
    <filterColumn colId="12533" hiddenButton="1"/>
    <filterColumn colId="12534" hiddenButton="1"/>
    <filterColumn colId="12535" hiddenButton="1"/>
    <filterColumn colId="12536" hiddenButton="1"/>
    <filterColumn colId="12537" hiddenButton="1"/>
    <filterColumn colId="12538" hiddenButton="1"/>
    <filterColumn colId="12539" hiddenButton="1"/>
    <filterColumn colId="12540" hiddenButton="1"/>
    <filterColumn colId="12541" hiddenButton="1"/>
    <filterColumn colId="12542" hiddenButton="1"/>
    <filterColumn colId="12543" hiddenButton="1"/>
    <filterColumn colId="12544" hiddenButton="1"/>
    <filterColumn colId="12545" hiddenButton="1"/>
    <filterColumn colId="12546" hiddenButton="1"/>
    <filterColumn colId="12547" hiddenButton="1"/>
    <filterColumn colId="12548" hiddenButton="1"/>
    <filterColumn colId="12549" hiddenButton="1"/>
    <filterColumn colId="12550" hiddenButton="1"/>
    <filterColumn colId="12551" hiddenButton="1"/>
    <filterColumn colId="12552" hiddenButton="1"/>
    <filterColumn colId="12553" hiddenButton="1"/>
    <filterColumn colId="12554" hiddenButton="1"/>
    <filterColumn colId="12555" hiddenButton="1"/>
    <filterColumn colId="12556" hiddenButton="1"/>
    <filterColumn colId="12557" hiddenButton="1"/>
    <filterColumn colId="12558" hiddenButton="1"/>
    <filterColumn colId="12559" hiddenButton="1"/>
    <filterColumn colId="12560" hiddenButton="1"/>
    <filterColumn colId="12561" hiddenButton="1"/>
    <filterColumn colId="12562" hiddenButton="1"/>
    <filterColumn colId="12563" hiddenButton="1"/>
    <filterColumn colId="12564" hiddenButton="1"/>
    <filterColumn colId="12565" hiddenButton="1"/>
    <filterColumn colId="12566" hiddenButton="1"/>
    <filterColumn colId="12567" hiddenButton="1"/>
    <filterColumn colId="12568" hiddenButton="1"/>
    <filterColumn colId="12569" hiddenButton="1"/>
    <filterColumn colId="12570" hiddenButton="1"/>
    <filterColumn colId="12571" hiddenButton="1"/>
    <filterColumn colId="12572" hiddenButton="1"/>
    <filterColumn colId="12573" hiddenButton="1"/>
    <filterColumn colId="12574" hiddenButton="1"/>
    <filterColumn colId="12575" hiddenButton="1"/>
    <filterColumn colId="12576" hiddenButton="1"/>
    <filterColumn colId="12577" hiddenButton="1"/>
    <filterColumn colId="12578" hiddenButton="1"/>
    <filterColumn colId="12579" hiddenButton="1"/>
    <filterColumn colId="12580" hiddenButton="1"/>
    <filterColumn colId="12581" hiddenButton="1"/>
    <filterColumn colId="12582" hiddenButton="1"/>
    <filterColumn colId="12583" hiddenButton="1"/>
    <filterColumn colId="12584" hiddenButton="1"/>
    <filterColumn colId="12585" hiddenButton="1"/>
    <filterColumn colId="12586" hiddenButton="1"/>
    <filterColumn colId="12587" hiddenButton="1"/>
    <filterColumn colId="12588" hiddenButton="1"/>
    <filterColumn colId="12589" hiddenButton="1"/>
    <filterColumn colId="12590" hiddenButton="1"/>
    <filterColumn colId="12591" hiddenButton="1"/>
    <filterColumn colId="12592" hiddenButton="1"/>
    <filterColumn colId="12593" hiddenButton="1"/>
    <filterColumn colId="12594" hiddenButton="1"/>
    <filterColumn colId="12595" hiddenButton="1"/>
    <filterColumn colId="12596" hiddenButton="1"/>
    <filterColumn colId="12597" hiddenButton="1"/>
    <filterColumn colId="12598" hiddenButton="1"/>
    <filterColumn colId="12599" hiddenButton="1"/>
    <filterColumn colId="12600" hiddenButton="1"/>
    <filterColumn colId="12601" hiddenButton="1"/>
    <filterColumn colId="12602" hiddenButton="1"/>
    <filterColumn colId="12603" hiddenButton="1"/>
    <filterColumn colId="12604" hiddenButton="1"/>
    <filterColumn colId="12605" hiddenButton="1"/>
    <filterColumn colId="12606" hiddenButton="1"/>
    <filterColumn colId="12607" hiddenButton="1"/>
    <filterColumn colId="12608" hiddenButton="1"/>
    <filterColumn colId="12609" hiddenButton="1"/>
    <filterColumn colId="12610" hiddenButton="1"/>
    <filterColumn colId="12611" hiddenButton="1"/>
    <filterColumn colId="12612" hiddenButton="1"/>
    <filterColumn colId="12613" hiddenButton="1"/>
    <filterColumn colId="12614" hiddenButton="1"/>
    <filterColumn colId="12615" hiddenButton="1"/>
    <filterColumn colId="12616" hiddenButton="1"/>
    <filterColumn colId="12617" hiddenButton="1"/>
    <filterColumn colId="12618" hiddenButton="1"/>
    <filterColumn colId="12619" hiddenButton="1"/>
    <filterColumn colId="12620" hiddenButton="1"/>
    <filterColumn colId="12621" hiddenButton="1"/>
    <filterColumn colId="12622" hiddenButton="1"/>
    <filterColumn colId="12623" hiddenButton="1"/>
    <filterColumn colId="12624" hiddenButton="1"/>
    <filterColumn colId="12625" hiddenButton="1"/>
    <filterColumn colId="12626" hiddenButton="1"/>
    <filterColumn colId="12627" hiddenButton="1"/>
    <filterColumn colId="12628" hiddenButton="1"/>
    <filterColumn colId="12629" hiddenButton="1"/>
    <filterColumn colId="12630" hiddenButton="1"/>
    <filterColumn colId="12631" hiddenButton="1"/>
    <filterColumn colId="12632" hiddenButton="1"/>
    <filterColumn colId="12633" hiddenButton="1"/>
    <filterColumn colId="12634" hiddenButton="1"/>
    <filterColumn colId="12635" hiddenButton="1"/>
    <filterColumn colId="12636" hiddenButton="1"/>
    <filterColumn colId="12637" hiddenButton="1"/>
    <filterColumn colId="12638" hiddenButton="1"/>
    <filterColumn colId="12639" hiddenButton="1"/>
    <filterColumn colId="12640" hiddenButton="1"/>
    <filterColumn colId="12641" hiddenButton="1"/>
    <filterColumn colId="12642" hiddenButton="1"/>
    <filterColumn colId="12643" hiddenButton="1"/>
    <filterColumn colId="12644" hiddenButton="1"/>
    <filterColumn colId="12645" hiddenButton="1"/>
    <filterColumn colId="12646" hiddenButton="1"/>
    <filterColumn colId="12647" hiddenButton="1"/>
    <filterColumn colId="12648" hiddenButton="1"/>
    <filterColumn colId="12649" hiddenButton="1"/>
    <filterColumn colId="12650" hiddenButton="1"/>
    <filterColumn colId="12651" hiddenButton="1"/>
    <filterColumn colId="12652" hiddenButton="1"/>
    <filterColumn colId="12653" hiddenButton="1"/>
    <filterColumn colId="12654" hiddenButton="1"/>
    <filterColumn colId="12655" hiddenButton="1"/>
    <filterColumn colId="12656" hiddenButton="1"/>
    <filterColumn colId="12657" hiddenButton="1"/>
    <filterColumn colId="12658" hiddenButton="1"/>
    <filterColumn colId="12659" hiddenButton="1"/>
    <filterColumn colId="12660" hiddenButton="1"/>
    <filterColumn colId="12661" hiddenButton="1"/>
    <filterColumn colId="12662" hiddenButton="1"/>
    <filterColumn colId="12663" hiddenButton="1"/>
    <filterColumn colId="12664" hiddenButton="1"/>
    <filterColumn colId="12665" hiddenButton="1"/>
    <filterColumn colId="12666" hiddenButton="1"/>
    <filterColumn colId="12667" hiddenButton="1"/>
    <filterColumn colId="12668" hiddenButton="1"/>
    <filterColumn colId="12669" hiddenButton="1"/>
    <filterColumn colId="12670" hiddenButton="1"/>
    <filterColumn colId="12671" hiddenButton="1"/>
    <filterColumn colId="12672" hiddenButton="1"/>
    <filterColumn colId="12673" hiddenButton="1"/>
    <filterColumn colId="12674" hiddenButton="1"/>
    <filterColumn colId="12675" hiddenButton="1"/>
    <filterColumn colId="12676" hiddenButton="1"/>
    <filterColumn colId="12677" hiddenButton="1"/>
    <filterColumn colId="12678" hiddenButton="1"/>
    <filterColumn colId="12679" hiddenButton="1"/>
    <filterColumn colId="12680" hiddenButton="1"/>
    <filterColumn colId="12681" hiddenButton="1"/>
    <filterColumn colId="12682" hiddenButton="1"/>
    <filterColumn colId="12683" hiddenButton="1"/>
    <filterColumn colId="12684" hiddenButton="1"/>
    <filterColumn colId="12685" hiddenButton="1"/>
    <filterColumn colId="12686" hiddenButton="1"/>
    <filterColumn colId="12687" hiddenButton="1"/>
    <filterColumn colId="12688" hiddenButton="1"/>
    <filterColumn colId="12689" hiddenButton="1"/>
    <filterColumn colId="12690" hiddenButton="1"/>
    <filterColumn colId="12691" hiddenButton="1"/>
    <filterColumn colId="12692" hiddenButton="1"/>
    <filterColumn colId="12693" hiddenButton="1"/>
    <filterColumn colId="12694" hiddenButton="1"/>
    <filterColumn colId="12695" hiddenButton="1"/>
    <filterColumn colId="12696" hiddenButton="1"/>
    <filterColumn colId="12697" hiddenButton="1"/>
    <filterColumn colId="12698" hiddenButton="1"/>
    <filterColumn colId="12699" hiddenButton="1"/>
    <filterColumn colId="12700" hiddenButton="1"/>
    <filterColumn colId="12701" hiddenButton="1"/>
    <filterColumn colId="12702" hiddenButton="1"/>
    <filterColumn colId="12703" hiddenButton="1"/>
    <filterColumn colId="12704" hiddenButton="1"/>
    <filterColumn colId="12705" hiddenButton="1"/>
    <filterColumn colId="12706" hiddenButton="1"/>
    <filterColumn colId="12707" hiddenButton="1"/>
    <filterColumn colId="12708" hiddenButton="1"/>
    <filterColumn colId="12709" hiddenButton="1"/>
    <filterColumn colId="12710" hiddenButton="1"/>
    <filterColumn colId="12711" hiddenButton="1"/>
    <filterColumn colId="12712" hiddenButton="1"/>
    <filterColumn colId="12713" hiddenButton="1"/>
    <filterColumn colId="12714" hiddenButton="1"/>
    <filterColumn colId="12715" hiddenButton="1"/>
    <filterColumn colId="12716" hiddenButton="1"/>
    <filterColumn colId="12717" hiddenButton="1"/>
    <filterColumn colId="12718" hiddenButton="1"/>
    <filterColumn colId="12719" hiddenButton="1"/>
    <filterColumn colId="12720" hiddenButton="1"/>
    <filterColumn colId="12721" hiddenButton="1"/>
    <filterColumn colId="12722" hiddenButton="1"/>
    <filterColumn colId="12723" hiddenButton="1"/>
    <filterColumn colId="12724" hiddenButton="1"/>
    <filterColumn colId="12725" hiddenButton="1"/>
    <filterColumn colId="12726" hiddenButton="1"/>
    <filterColumn colId="12727" hiddenButton="1"/>
    <filterColumn colId="12728" hiddenButton="1"/>
    <filterColumn colId="12729" hiddenButton="1"/>
    <filterColumn colId="12730" hiddenButton="1"/>
    <filterColumn colId="12731" hiddenButton="1"/>
    <filterColumn colId="12732" hiddenButton="1"/>
    <filterColumn colId="12733" hiddenButton="1"/>
    <filterColumn colId="12734" hiddenButton="1"/>
    <filterColumn colId="12735" hiddenButton="1"/>
    <filterColumn colId="12736" hiddenButton="1"/>
    <filterColumn colId="12737" hiddenButton="1"/>
    <filterColumn colId="12738" hiddenButton="1"/>
    <filterColumn colId="12739" hiddenButton="1"/>
    <filterColumn colId="12740" hiddenButton="1"/>
    <filterColumn colId="12741" hiddenButton="1"/>
    <filterColumn colId="12742" hiddenButton="1"/>
    <filterColumn colId="12743" hiddenButton="1"/>
    <filterColumn colId="12744" hiddenButton="1"/>
    <filterColumn colId="12745" hiddenButton="1"/>
    <filterColumn colId="12746" hiddenButton="1"/>
    <filterColumn colId="12747" hiddenButton="1"/>
    <filterColumn colId="12748" hiddenButton="1"/>
    <filterColumn colId="12749" hiddenButton="1"/>
    <filterColumn colId="12750" hiddenButton="1"/>
    <filterColumn colId="12751" hiddenButton="1"/>
    <filterColumn colId="12752" hiddenButton="1"/>
    <filterColumn colId="12753" hiddenButton="1"/>
    <filterColumn colId="12754" hiddenButton="1"/>
    <filterColumn colId="12755" hiddenButton="1"/>
    <filterColumn colId="12756" hiddenButton="1"/>
    <filterColumn colId="12757" hiddenButton="1"/>
    <filterColumn colId="12758" hiddenButton="1"/>
    <filterColumn colId="12759" hiddenButton="1"/>
    <filterColumn colId="12760" hiddenButton="1"/>
    <filterColumn colId="12761" hiddenButton="1"/>
    <filterColumn colId="12762" hiddenButton="1"/>
    <filterColumn colId="12763" hiddenButton="1"/>
    <filterColumn colId="12764" hiddenButton="1"/>
    <filterColumn colId="12765" hiddenButton="1"/>
    <filterColumn colId="12766" hiddenButton="1"/>
    <filterColumn colId="12767" hiddenButton="1"/>
    <filterColumn colId="12768" hiddenButton="1"/>
    <filterColumn colId="12769" hiddenButton="1"/>
    <filterColumn colId="12770" hiddenButton="1"/>
    <filterColumn colId="12771" hiddenButton="1"/>
    <filterColumn colId="12772" hiddenButton="1"/>
    <filterColumn colId="12773" hiddenButton="1"/>
    <filterColumn colId="12774" hiddenButton="1"/>
    <filterColumn colId="12775" hiddenButton="1"/>
    <filterColumn colId="12776" hiddenButton="1"/>
    <filterColumn colId="12777" hiddenButton="1"/>
    <filterColumn colId="12778" hiddenButton="1"/>
    <filterColumn colId="12779" hiddenButton="1"/>
    <filterColumn colId="12780" hiddenButton="1"/>
    <filterColumn colId="12781" hiddenButton="1"/>
    <filterColumn colId="12782" hiddenButton="1"/>
    <filterColumn colId="12783" hiddenButton="1"/>
    <filterColumn colId="12784" hiddenButton="1"/>
    <filterColumn colId="12785" hiddenButton="1"/>
    <filterColumn colId="12786" hiddenButton="1"/>
    <filterColumn colId="12787" hiddenButton="1"/>
    <filterColumn colId="12788" hiddenButton="1"/>
    <filterColumn colId="12789" hiddenButton="1"/>
    <filterColumn colId="12790" hiddenButton="1"/>
    <filterColumn colId="12791" hiddenButton="1"/>
    <filterColumn colId="12792" hiddenButton="1"/>
    <filterColumn colId="12793" hiddenButton="1"/>
    <filterColumn colId="12794" hiddenButton="1"/>
    <filterColumn colId="12795" hiddenButton="1"/>
    <filterColumn colId="12796" hiddenButton="1"/>
    <filterColumn colId="12797" hiddenButton="1"/>
    <filterColumn colId="12798" hiddenButton="1"/>
    <filterColumn colId="12799" hiddenButton="1"/>
    <filterColumn colId="12800" hiddenButton="1"/>
    <filterColumn colId="12801" hiddenButton="1"/>
    <filterColumn colId="12802" hiddenButton="1"/>
    <filterColumn colId="12803" hiddenButton="1"/>
    <filterColumn colId="12804" hiddenButton="1"/>
    <filterColumn colId="12805" hiddenButton="1"/>
    <filterColumn colId="12806" hiddenButton="1"/>
    <filterColumn colId="12807" hiddenButton="1"/>
    <filterColumn colId="12808" hiddenButton="1"/>
    <filterColumn colId="12809" hiddenButton="1"/>
    <filterColumn colId="12810" hiddenButton="1"/>
    <filterColumn colId="12811" hiddenButton="1"/>
    <filterColumn colId="12812" hiddenButton="1"/>
    <filterColumn colId="12813" hiddenButton="1"/>
    <filterColumn colId="12814" hiddenButton="1"/>
    <filterColumn colId="12815" hiddenButton="1"/>
    <filterColumn colId="12816" hiddenButton="1"/>
    <filterColumn colId="12817" hiddenButton="1"/>
    <filterColumn colId="12818" hiddenButton="1"/>
    <filterColumn colId="12819" hiddenButton="1"/>
    <filterColumn colId="12820" hiddenButton="1"/>
    <filterColumn colId="12821" hiddenButton="1"/>
    <filterColumn colId="12822" hiddenButton="1"/>
    <filterColumn colId="12823" hiddenButton="1"/>
    <filterColumn colId="12824" hiddenButton="1"/>
    <filterColumn colId="12825" hiddenButton="1"/>
    <filterColumn colId="12826" hiddenButton="1"/>
    <filterColumn colId="12827" hiddenButton="1"/>
    <filterColumn colId="12828" hiddenButton="1"/>
    <filterColumn colId="12829" hiddenButton="1"/>
    <filterColumn colId="12830" hiddenButton="1"/>
    <filterColumn colId="12831" hiddenButton="1"/>
    <filterColumn colId="12832" hiddenButton="1"/>
    <filterColumn colId="12833" hiddenButton="1"/>
    <filterColumn colId="12834" hiddenButton="1"/>
    <filterColumn colId="12835" hiddenButton="1"/>
    <filterColumn colId="12836" hiddenButton="1"/>
    <filterColumn colId="12837" hiddenButton="1"/>
    <filterColumn colId="12838" hiddenButton="1"/>
    <filterColumn colId="12839" hiddenButton="1"/>
    <filterColumn colId="12840" hiddenButton="1"/>
    <filterColumn colId="12841" hiddenButton="1"/>
    <filterColumn colId="12842" hiddenButton="1"/>
    <filterColumn colId="12843" hiddenButton="1"/>
    <filterColumn colId="12844" hiddenButton="1"/>
    <filterColumn colId="12845" hiddenButton="1"/>
    <filterColumn colId="12846" hiddenButton="1"/>
    <filterColumn colId="12847" hiddenButton="1"/>
    <filterColumn colId="12848" hiddenButton="1"/>
    <filterColumn colId="12849" hiddenButton="1"/>
    <filterColumn colId="12850" hiddenButton="1"/>
    <filterColumn colId="12851" hiddenButton="1"/>
    <filterColumn colId="12852" hiddenButton="1"/>
    <filterColumn colId="12853" hiddenButton="1"/>
    <filterColumn colId="12854" hiddenButton="1"/>
    <filterColumn colId="12855" hiddenButton="1"/>
    <filterColumn colId="12856" hiddenButton="1"/>
    <filterColumn colId="12857" hiddenButton="1"/>
    <filterColumn colId="12858" hiddenButton="1"/>
    <filterColumn colId="12859" hiddenButton="1"/>
    <filterColumn colId="12860" hiddenButton="1"/>
    <filterColumn colId="12861" hiddenButton="1"/>
    <filterColumn colId="12862" hiddenButton="1"/>
    <filterColumn colId="12863" hiddenButton="1"/>
    <filterColumn colId="12864" hiddenButton="1"/>
    <filterColumn colId="12865" hiddenButton="1"/>
    <filterColumn colId="12866" hiddenButton="1"/>
    <filterColumn colId="12867" hiddenButton="1"/>
    <filterColumn colId="12868" hiddenButton="1"/>
    <filterColumn colId="12869" hiddenButton="1"/>
    <filterColumn colId="12870" hiddenButton="1"/>
    <filterColumn colId="12871" hiddenButton="1"/>
    <filterColumn colId="12872" hiddenButton="1"/>
    <filterColumn colId="12873" hiddenButton="1"/>
    <filterColumn colId="12874" hiddenButton="1"/>
    <filterColumn colId="12875" hiddenButton="1"/>
    <filterColumn colId="12876" hiddenButton="1"/>
    <filterColumn colId="12877" hiddenButton="1"/>
    <filterColumn colId="12878" hiddenButton="1"/>
    <filterColumn colId="12879" hiddenButton="1"/>
    <filterColumn colId="12880" hiddenButton="1"/>
    <filterColumn colId="12881" hiddenButton="1"/>
    <filterColumn colId="12882" hiddenButton="1"/>
    <filterColumn colId="12883" hiddenButton="1"/>
    <filterColumn colId="12884" hiddenButton="1"/>
    <filterColumn colId="12885" hiddenButton="1"/>
    <filterColumn colId="12886" hiddenButton="1"/>
    <filterColumn colId="12887" hiddenButton="1"/>
    <filterColumn colId="12888" hiddenButton="1"/>
    <filterColumn colId="12889" hiddenButton="1"/>
    <filterColumn colId="12890" hiddenButton="1"/>
    <filterColumn colId="12891" hiddenButton="1"/>
    <filterColumn colId="12892" hiddenButton="1"/>
    <filterColumn colId="12893" hiddenButton="1"/>
    <filterColumn colId="12894" hiddenButton="1"/>
    <filterColumn colId="12895" hiddenButton="1"/>
    <filterColumn colId="12896" hiddenButton="1"/>
    <filterColumn colId="12897" hiddenButton="1"/>
    <filterColumn colId="12898" hiddenButton="1"/>
    <filterColumn colId="12899" hiddenButton="1"/>
    <filterColumn colId="12900" hiddenButton="1"/>
    <filterColumn colId="12901" hiddenButton="1"/>
    <filterColumn colId="12902" hiddenButton="1"/>
    <filterColumn colId="12903" hiddenButton="1"/>
    <filterColumn colId="12904" hiddenButton="1"/>
    <filterColumn colId="12905" hiddenButton="1"/>
    <filterColumn colId="12906" hiddenButton="1"/>
    <filterColumn colId="12907" hiddenButton="1"/>
    <filterColumn colId="12908" hiddenButton="1"/>
    <filterColumn colId="12909" hiddenButton="1"/>
    <filterColumn colId="12910" hiddenButton="1"/>
    <filterColumn colId="12911" hiddenButton="1"/>
    <filterColumn colId="12912" hiddenButton="1"/>
    <filterColumn colId="12913" hiddenButton="1"/>
    <filterColumn colId="12914" hiddenButton="1"/>
    <filterColumn colId="12915" hiddenButton="1"/>
    <filterColumn colId="12916" hiddenButton="1"/>
    <filterColumn colId="12917" hiddenButton="1"/>
    <filterColumn colId="12918" hiddenButton="1"/>
    <filterColumn colId="12919" hiddenButton="1"/>
    <filterColumn colId="12920" hiddenButton="1"/>
    <filterColumn colId="12921" hiddenButton="1"/>
    <filterColumn colId="12922" hiddenButton="1"/>
    <filterColumn colId="12923" hiddenButton="1"/>
    <filterColumn colId="12924" hiddenButton="1"/>
    <filterColumn colId="12925" hiddenButton="1"/>
    <filterColumn colId="12926" hiddenButton="1"/>
    <filterColumn colId="12927" hiddenButton="1"/>
    <filterColumn colId="12928" hiddenButton="1"/>
    <filterColumn colId="12929" hiddenButton="1"/>
    <filterColumn colId="12930" hiddenButton="1"/>
    <filterColumn colId="12931" hiddenButton="1"/>
    <filterColumn colId="12932" hiddenButton="1"/>
    <filterColumn colId="12933" hiddenButton="1"/>
    <filterColumn colId="12934" hiddenButton="1"/>
    <filterColumn colId="12935" hiddenButton="1"/>
    <filterColumn colId="12936" hiddenButton="1"/>
    <filterColumn colId="12937" hiddenButton="1"/>
    <filterColumn colId="12938" hiddenButton="1"/>
    <filterColumn colId="12939" hiddenButton="1"/>
    <filterColumn colId="12940" hiddenButton="1"/>
    <filterColumn colId="12941" hiddenButton="1"/>
    <filterColumn colId="12942" hiddenButton="1"/>
    <filterColumn colId="12943" hiddenButton="1"/>
    <filterColumn colId="12944" hiddenButton="1"/>
    <filterColumn colId="12945" hiddenButton="1"/>
    <filterColumn colId="12946" hiddenButton="1"/>
    <filterColumn colId="12947" hiddenButton="1"/>
    <filterColumn colId="12948" hiddenButton="1"/>
    <filterColumn colId="12949" hiddenButton="1"/>
    <filterColumn colId="12950" hiddenButton="1"/>
    <filterColumn colId="12951" hiddenButton="1"/>
    <filterColumn colId="12952" hiddenButton="1"/>
    <filterColumn colId="12953" hiddenButton="1"/>
    <filterColumn colId="12954" hiddenButton="1"/>
    <filterColumn colId="12955" hiddenButton="1"/>
    <filterColumn colId="12956" hiddenButton="1"/>
    <filterColumn colId="12957" hiddenButton="1"/>
    <filterColumn colId="12958" hiddenButton="1"/>
    <filterColumn colId="12959" hiddenButton="1"/>
    <filterColumn colId="12960" hiddenButton="1"/>
    <filterColumn colId="12961" hiddenButton="1"/>
    <filterColumn colId="12962" hiddenButton="1"/>
    <filterColumn colId="12963" hiddenButton="1"/>
    <filterColumn colId="12964" hiddenButton="1"/>
    <filterColumn colId="12965" hiddenButton="1"/>
    <filterColumn colId="12966" hiddenButton="1"/>
    <filterColumn colId="12967" hiddenButton="1"/>
    <filterColumn colId="12968" hiddenButton="1"/>
    <filterColumn colId="12969" hiddenButton="1"/>
    <filterColumn colId="12970" hiddenButton="1"/>
    <filterColumn colId="12971" hiddenButton="1"/>
    <filterColumn colId="12972" hiddenButton="1"/>
    <filterColumn colId="12973" hiddenButton="1"/>
    <filterColumn colId="12974" hiddenButton="1"/>
    <filterColumn colId="12975" hiddenButton="1"/>
    <filterColumn colId="12976" hiddenButton="1"/>
    <filterColumn colId="12977" hiddenButton="1"/>
    <filterColumn colId="12978" hiddenButton="1"/>
    <filterColumn colId="12979" hiddenButton="1"/>
    <filterColumn colId="12980" hiddenButton="1"/>
    <filterColumn colId="12981" hiddenButton="1"/>
    <filterColumn colId="12982" hiddenButton="1"/>
    <filterColumn colId="12983" hiddenButton="1"/>
    <filterColumn colId="12984" hiddenButton="1"/>
    <filterColumn colId="12985" hiddenButton="1"/>
    <filterColumn colId="12986" hiddenButton="1"/>
    <filterColumn colId="12987" hiddenButton="1"/>
    <filterColumn colId="12988" hiddenButton="1"/>
    <filterColumn colId="12989" hiddenButton="1"/>
    <filterColumn colId="12990" hiddenButton="1"/>
    <filterColumn colId="12991" hiddenButton="1"/>
    <filterColumn colId="12992" hiddenButton="1"/>
    <filterColumn colId="12993" hiddenButton="1"/>
    <filterColumn colId="12994" hiddenButton="1"/>
    <filterColumn colId="12995" hiddenButton="1"/>
    <filterColumn colId="12996" hiddenButton="1"/>
    <filterColumn colId="12997" hiddenButton="1"/>
    <filterColumn colId="12998" hiddenButton="1"/>
    <filterColumn colId="12999" hiddenButton="1"/>
    <filterColumn colId="13000" hiddenButton="1"/>
    <filterColumn colId="13001" hiddenButton="1"/>
    <filterColumn colId="13002" hiddenButton="1"/>
    <filterColumn colId="13003" hiddenButton="1"/>
    <filterColumn colId="13004" hiddenButton="1"/>
    <filterColumn colId="13005" hiddenButton="1"/>
    <filterColumn colId="13006" hiddenButton="1"/>
    <filterColumn colId="13007" hiddenButton="1"/>
    <filterColumn colId="13008" hiddenButton="1"/>
    <filterColumn colId="13009" hiddenButton="1"/>
    <filterColumn colId="13010" hiddenButton="1"/>
    <filterColumn colId="13011" hiddenButton="1"/>
    <filterColumn colId="13012" hiddenButton="1"/>
    <filterColumn colId="13013" hiddenButton="1"/>
    <filterColumn colId="13014" hiddenButton="1"/>
    <filterColumn colId="13015" hiddenButton="1"/>
    <filterColumn colId="13016" hiddenButton="1"/>
    <filterColumn colId="13017" hiddenButton="1"/>
    <filterColumn colId="13018" hiddenButton="1"/>
    <filterColumn colId="13019" hiddenButton="1"/>
    <filterColumn colId="13020" hiddenButton="1"/>
    <filterColumn colId="13021" hiddenButton="1"/>
    <filterColumn colId="13022" hiddenButton="1"/>
    <filterColumn colId="13023" hiddenButton="1"/>
    <filterColumn colId="13024" hiddenButton="1"/>
    <filterColumn colId="13025" hiddenButton="1"/>
    <filterColumn colId="13026" hiddenButton="1"/>
    <filterColumn colId="13027" hiddenButton="1"/>
    <filterColumn colId="13028" hiddenButton="1"/>
    <filterColumn colId="13029" hiddenButton="1"/>
    <filterColumn colId="13030" hiddenButton="1"/>
    <filterColumn colId="13031" hiddenButton="1"/>
    <filterColumn colId="13032" hiddenButton="1"/>
    <filterColumn colId="13033" hiddenButton="1"/>
    <filterColumn colId="13034" hiddenButton="1"/>
    <filterColumn colId="13035" hiddenButton="1"/>
    <filterColumn colId="13036" hiddenButton="1"/>
    <filterColumn colId="13037" hiddenButton="1"/>
    <filterColumn colId="13038" hiddenButton="1"/>
    <filterColumn colId="13039" hiddenButton="1"/>
    <filterColumn colId="13040" hiddenButton="1"/>
    <filterColumn colId="13041" hiddenButton="1"/>
    <filterColumn colId="13042" hiddenButton="1"/>
    <filterColumn colId="13043" hiddenButton="1"/>
    <filterColumn colId="13044" hiddenButton="1"/>
    <filterColumn colId="13045" hiddenButton="1"/>
    <filterColumn colId="13046" hiddenButton="1"/>
    <filterColumn colId="13047" hiddenButton="1"/>
    <filterColumn colId="13048" hiddenButton="1"/>
    <filterColumn colId="13049" hiddenButton="1"/>
    <filterColumn colId="13050" hiddenButton="1"/>
    <filterColumn colId="13051" hiddenButton="1"/>
    <filterColumn colId="13052" hiddenButton="1"/>
    <filterColumn colId="13053" hiddenButton="1"/>
    <filterColumn colId="13054" hiddenButton="1"/>
    <filterColumn colId="13055" hiddenButton="1"/>
    <filterColumn colId="13056" hiddenButton="1"/>
    <filterColumn colId="13057" hiddenButton="1"/>
    <filterColumn colId="13058" hiddenButton="1"/>
    <filterColumn colId="13059" hiddenButton="1"/>
    <filterColumn colId="13060" hiddenButton="1"/>
    <filterColumn colId="13061" hiddenButton="1"/>
    <filterColumn colId="13062" hiddenButton="1"/>
    <filterColumn colId="13063" hiddenButton="1"/>
    <filterColumn colId="13064" hiddenButton="1"/>
    <filterColumn colId="13065" hiddenButton="1"/>
    <filterColumn colId="13066" hiddenButton="1"/>
    <filterColumn colId="13067" hiddenButton="1"/>
    <filterColumn colId="13068" hiddenButton="1"/>
    <filterColumn colId="13069" hiddenButton="1"/>
    <filterColumn colId="13070" hiddenButton="1"/>
    <filterColumn colId="13071" hiddenButton="1"/>
    <filterColumn colId="13072" hiddenButton="1"/>
    <filterColumn colId="13073" hiddenButton="1"/>
    <filterColumn colId="13074" hiddenButton="1"/>
    <filterColumn colId="13075" hiddenButton="1"/>
    <filterColumn colId="13076" hiddenButton="1"/>
    <filterColumn colId="13077" hiddenButton="1"/>
    <filterColumn colId="13078" hiddenButton="1"/>
    <filterColumn colId="13079" hiddenButton="1"/>
    <filterColumn colId="13080" hiddenButton="1"/>
    <filterColumn colId="13081" hiddenButton="1"/>
    <filterColumn colId="13082" hiddenButton="1"/>
    <filterColumn colId="13083" hiddenButton="1"/>
    <filterColumn colId="13084" hiddenButton="1"/>
    <filterColumn colId="13085" hiddenButton="1"/>
    <filterColumn colId="13086" hiddenButton="1"/>
    <filterColumn colId="13087" hiddenButton="1"/>
    <filterColumn colId="13088" hiddenButton="1"/>
    <filterColumn colId="13089" hiddenButton="1"/>
    <filterColumn colId="13090" hiddenButton="1"/>
    <filterColumn colId="13091" hiddenButton="1"/>
    <filterColumn colId="13092" hiddenButton="1"/>
    <filterColumn colId="13093" hiddenButton="1"/>
    <filterColumn colId="13094" hiddenButton="1"/>
    <filterColumn colId="13095" hiddenButton="1"/>
    <filterColumn colId="13096" hiddenButton="1"/>
    <filterColumn colId="13097" hiddenButton="1"/>
    <filterColumn colId="13098" hiddenButton="1"/>
    <filterColumn colId="13099" hiddenButton="1"/>
    <filterColumn colId="13100" hiddenButton="1"/>
    <filterColumn colId="13101" hiddenButton="1"/>
    <filterColumn colId="13102" hiddenButton="1"/>
    <filterColumn colId="13103" hiddenButton="1"/>
    <filterColumn colId="13104" hiddenButton="1"/>
    <filterColumn colId="13105" hiddenButton="1"/>
    <filterColumn colId="13106" hiddenButton="1"/>
    <filterColumn colId="13107" hiddenButton="1"/>
    <filterColumn colId="13108" hiddenButton="1"/>
    <filterColumn colId="13109" hiddenButton="1"/>
    <filterColumn colId="13110" hiddenButton="1"/>
    <filterColumn colId="13111" hiddenButton="1"/>
    <filterColumn colId="13112" hiddenButton="1"/>
    <filterColumn colId="13113" hiddenButton="1"/>
    <filterColumn colId="13114" hiddenButton="1"/>
    <filterColumn colId="13115" hiddenButton="1"/>
    <filterColumn colId="13116" hiddenButton="1"/>
    <filterColumn colId="13117" hiddenButton="1"/>
    <filterColumn colId="13118" hiddenButton="1"/>
    <filterColumn colId="13119" hiddenButton="1"/>
    <filterColumn colId="13120" hiddenButton="1"/>
    <filterColumn colId="13121" hiddenButton="1"/>
    <filterColumn colId="13122" hiddenButton="1"/>
    <filterColumn colId="13123" hiddenButton="1"/>
    <filterColumn colId="13124" hiddenButton="1"/>
    <filterColumn colId="13125" hiddenButton="1"/>
    <filterColumn colId="13126" hiddenButton="1"/>
    <filterColumn colId="13127" hiddenButton="1"/>
    <filterColumn colId="13128" hiddenButton="1"/>
    <filterColumn colId="13129" hiddenButton="1"/>
    <filterColumn colId="13130" hiddenButton="1"/>
    <filterColumn colId="13131" hiddenButton="1"/>
    <filterColumn colId="13132" hiddenButton="1"/>
    <filterColumn colId="13133" hiddenButton="1"/>
    <filterColumn colId="13134" hiddenButton="1"/>
    <filterColumn colId="13135" hiddenButton="1"/>
    <filterColumn colId="13136" hiddenButton="1"/>
    <filterColumn colId="13137" hiddenButton="1"/>
    <filterColumn colId="13138" hiddenButton="1"/>
    <filterColumn colId="13139" hiddenButton="1"/>
    <filterColumn colId="13140" hiddenButton="1"/>
    <filterColumn colId="13141" hiddenButton="1"/>
    <filterColumn colId="13142" hiddenButton="1"/>
    <filterColumn colId="13143" hiddenButton="1"/>
    <filterColumn colId="13144" hiddenButton="1"/>
    <filterColumn colId="13145" hiddenButton="1"/>
    <filterColumn colId="13146" hiddenButton="1"/>
    <filterColumn colId="13147" hiddenButton="1"/>
    <filterColumn colId="13148" hiddenButton="1"/>
    <filterColumn colId="13149" hiddenButton="1"/>
    <filterColumn colId="13150" hiddenButton="1"/>
    <filterColumn colId="13151" hiddenButton="1"/>
    <filterColumn colId="13152" hiddenButton="1"/>
    <filterColumn colId="13153" hiddenButton="1"/>
    <filterColumn colId="13154" hiddenButton="1"/>
    <filterColumn colId="13155" hiddenButton="1"/>
    <filterColumn colId="13156" hiddenButton="1"/>
    <filterColumn colId="13157" hiddenButton="1"/>
    <filterColumn colId="13158" hiddenButton="1"/>
    <filterColumn colId="13159" hiddenButton="1"/>
    <filterColumn colId="13160" hiddenButton="1"/>
    <filterColumn colId="13161" hiddenButton="1"/>
    <filterColumn colId="13162" hiddenButton="1"/>
    <filterColumn colId="13163" hiddenButton="1"/>
    <filterColumn colId="13164" hiddenButton="1"/>
    <filterColumn colId="13165" hiddenButton="1"/>
    <filterColumn colId="13166" hiddenButton="1"/>
    <filterColumn colId="13167" hiddenButton="1"/>
    <filterColumn colId="13168" hiddenButton="1"/>
    <filterColumn colId="13169" hiddenButton="1"/>
    <filterColumn colId="13170" hiddenButton="1"/>
    <filterColumn colId="13171" hiddenButton="1"/>
    <filterColumn colId="13172" hiddenButton="1"/>
    <filterColumn colId="13173" hiddenButton="1"/>
    <filterColumn colId="13174" hiddenButton="1"/>
    <filterColumn colId="13175" hiddenButton="1"/>
    <filterColumn colId="13176" hiddenButton="1"/>
    <filterColumn colId="13177" hiddenButton="1"/>
    <filterColumn colId="13178" hiddenButton="1"/>
    <filterColumn colId="13179" hiddenButton="1"/>
    <filterColumn colId="13180" hiddenButton="1"/>
    <filterColumn colId="13181" hiddenButton="1"/>
    <filterColumn colId="13182" hiddenButton="1"/>
    <filterColumn colId="13183" hiddenButton="1"/>
    <filterColumn colId="13184" hiddenButton="1"/>
    <filterColumn colId="13185" hiddenButton="1"/>
    <filterColumn colId="13186" hiddenButton="1"/>
    <filterColumn colId="13187" hiddenButton="1"/>
    <filterColumn colId="13188" hiddenButton="1"/>
    <filterColumn colId="13189" hiddenButton="1"/>
    <filterColumn colId="13190" hiddenButton="1"/>
    <filterColumn colId="13191" hiddenButton="1"/>
    <filterColumn colId="13192" hiddenButton="1"/>
    <filterColumn colId="13193" hiddenButton="1"/>
    <filterColumn colId="13194" hiddenButton="1"/>
    <filterColumn colId="13195" hiddenButton="1"/>
    <filterColumn colId="13196" hiddenButton="1"/>
    <filterColumn colId="13197" hiddenButton="1"/>
    <filterColumn colId="13198" hiddenButton="1"/>
    <filterColumn colId="13199" hiddenButton="1"/>
    <filterColumn colId="13200" hiddenButton="1"/>
    <filterColumn colId="13201" hiddenButton="1"/>
    <filterColumn colId="13202" hiddenButton="1"/>
    <filterColumn colId="13203" hiddenButton="1"/>
    <filterColumn colId="13204" hiddenButton="1"/>
    <filterColumn colId="13205" hiddenButton="1"/>
    <filterColumn colId="13206" hiddenButton="1"/>
    <filterColumn colId="13207" hiddenButton="1"/>
    <filterColumn colId="13208" hiddenButton="1"/>
    <filterColumn colId="13209" hiddenButton="1"/>
    <filterColumn colId="13210" hiddenButton="1"/>
    <filterColumn colId="13211" hiddenButton="1"/>
    <filterColumn colId="13212" hiddenButton="1"/>
    <filterColumn colId="13213" hiddenButton="1"/>
    <filterColumn colId="13214" hiddenButton="1"/>
    <filterColumn colId="13215" hiddenButton="1"/>
    <filterColumn colId="13216" hiddenButton="1"/>
    <filterColumn colId="13217" hiddenButton="1"/>
    <filterColumn colId="13218" hiddenButton="1"/>
    <filterColumn colId="13219" hiddenButton="1"/>
    <filterColumn colId="13220" hiddenButton="1"/>
    <filterColumn colId="13221" hiddenButton="1"/>
    <filterColumn colId="13222" hiddenButton="1"/>
    <filterColumn colId="13223" hiddenButton="1"/>
    <filterColumn colId="13224" hiddenButton="1"/>
    <filterColumn colId="13225" hiddenButton="1"/>
    <filterColumn colId="13226" hiddenButton="1"/>
    <filterColumn colId="13227" hiddenButton="1"/>
    <filterColumn colId="13228" hiddenButton="1"/>
    <filterColumn colId="13229" hiddenButton="1"/>
    <filterColumn colId="13230" hiddenButton="1"/>
    <filterColumn colId="13231" hiddenButton="1"/>
    <filterColumn colId="13232" hiddenButton="1"/>
    <filterColumn colId="13233" hiddenButton="1"/>
    <filterColumn colId="13234" hiddenButton="1"/>
    <filterColumn colId="13235" hiddenButton="1"/>
    <filterColumn colId="13236" hiddenButton="1"/>
    <filterColumn colId="13237" hiddenButton="1"/>
    <filterColumn colId="13238" hiddenButton="1"/>
    <filterColumn colId="13239" hiddenButton="1"/>
    <filterColumn colId="13240" hiddenButton="1"/>
    <filterColumn colId="13241" hiddenButton="1"/>
    <filterColumn colId="13242" hiddenButton="1"/>
    <filterColumn colId="13243" hiddenButton="1"/>
    <filterColumn colId="13244" hiddenButton="1"/>
    <filterColumn colId="13245" hiddenButton="1"/>
    <filterColumn colId="13246" hiddenButton="1"/>
    <filterColumn colId="13247" hiddenButton="1"/>
    <filterColumn colId="13248" hiddenButton="1"/>
    <filterColumn colId="13249" hiddenButton="1"/>
    <filterColumn colId="13250" hiddenButton="1"/>
    <filterColumn colId="13251" hiddenButton="1"/>
    <filterColumn colId="13252" hiddenButton="1"/>
    <filterColumn colId="13253" hiddenButton="1"/>
    <filterColumn colId="13254" hiddenButton="1"/>
    <filterColumn colId="13255" hiddenButton="1"/>
    <filterColumn colId="13256" hiddenButton="1"/>
    <filterColumn colId="13257" hiddenButton="1"/>
    <filterColumn colId="13258" hiddenButton="1"/>
    <filterColumn colId="13259" hiddenButton="1"/>
    <filterColumn colId="13260" hiddenButton="1"/>
    <filterColumn colId="13261" hiddenButton="1"/>
    <filterColumn colId="13262" hiddenButton="1"/>
    <filterColumn colId="13263" hiddenButton="1"/>
    <filterColumn colId="13264" hiddenButton="1"/>
    <filterColumn colId="13265" hiddenButton="1"/>
    <filterColumn colId="13266" hiddenButton="1"/>
    <filterColumn colId="13267" hiddenButton="1"/>
    <filterColumn colId="13268" hiddenButton="1"/>
    <filterColumn colId="13269" hiddenButton="1"/>
    <filterColumn colId="13270" hiddenButton="1"/>
    <filterColumn colId="13271" hiddenButton="1"/>
    <filterColumn colId="13272" hiddenButton="1"/>
    <filterColumn colId="13273" hiddenButton="1"/>
    <filterColumn colId="13274" hiddenButton="1"/>
    <filterColumn colId="13275" hiddenButton="1"/>
    <filterColumn colId="13276" hiddenButton="1"/>
    <filterColumn colId="13277" hiddenButton="1"/>
    <filterColumn colId="13278" hiddenButton="1"/>
    <filterColumn colId="13279" hiddenButton="1"/>
    <filterColumn colId="13280" hiddenButton="1"/>
    <filterColumn colId="13281" hiddenButton="1"/>
    <filterColumn colId="13282" hiddenButton="1"/>
    <filterColumn colId="13283" hiddenButton="1"/>
    <filterColumn colId="13284" hiddenButton="1"/>
    <filterColumn colId="13285" hiddenButton="1"/>
    <filterColumn colId="13286" hiddenButton="1"/>
    <filterColumn colId="13287" hiddenButton="1"/>
    <filterColumn colId="13288" hiddenButton="1"/>
    <filterColumn colId="13289" hiddenButton="1"/>
    <filterColumn colId="13290" hiddenButton="1"/>
    <filterColumn colId="13291" hiddenButton="1"/>
    <filterColumn colId="13292" hiddenButton="1"/>
    <filterColumn colId="13293" hiddenButton="1"/>
    <filterColumn colId="13294" hiddenButton="1"/>
    <filterColumn colId="13295" hiddenButton="1"/>
    <filterColumn colId="13296" hiddenButton="1"/>
    <filterColumn colId="13297" hiddenButton="1"/>
    <filterColumn colId="13298" hiddenButton="1"/>
    <filterColumn colId="13299" hiddenButton="1"/>
    <filterColumn colId="13300" hiddenButton="1"/>
    <filterColumn colId="13301" hiddenButton="1"/>
    <filterColumn colId="13302" hiddenButton="1"/>
    <filterColumn colId="13303" hiddenButton="1"/>
    <filterColumn colId="13304" hiddenButton="1"/>
    <filterColumn colId="13305" hiddenButton="1"/>
    <filterColumn colId="13306" hiddenButton="1"/>
    <filterColumn colId="13307" hiddenButton="1"/>
    <filterColumn colId="13308" hiddenButton="1"/>
    <filterColumn colId="13309" hiddenButton="1"/>
    <filterColumn colId="13310" hiddenButton="1"/>
    <filterColumn colId="13311" hiddenButton="1"/>
    <filterColumn colId="13312" hiddenButton="1"/>
    <filterColumn colId="13313" hiddenButton="1"/>
    <filterColumn colId="13314" hiddenButton="1"/>
    <filterColumn colId="13315" hiddenButton="1"/>
    <filterColumn colId="13316" hiddenButton="1"/>
    <filterColumn colId="13317" hiddenButton="1"/>
    <filterColumn colId="13318" hiddenButton="1"/>
    <filterColumn colId="13319" hiddenButton="1"/>
    <filterColumn colId="13320" hiddenButton="1"/>
    <filterColumn colId="13321" hiddenButton="1"/>
    <filterColumn colId="13322" hiddenButton="1"/>
    <filterColumn colId="13323" hiddenButton="1"/>
    <filterColumn colId="13324" hiddenButton="1"/>
    <filterColumn colId="13325" hiddenButton="1"/>
    <filterColumn colId="13326" hiddenButton="1"/>
    <filterColumn colId="13327" hiddenButton="1"/>
    <filterColumn colId="13328" hiddenButton="1"/>
    <filterColumn colId="13329" hiddenButton="1"/>
    <filterColumn colId="13330" hiddenButton="1"/>
    <filterColumn colId="13331" hiddenButton="1"/>
    <filterColumn colId="13332" hiddenButton="1"/>
    <filterColumn colId="13333" hiddenButton="1"/>
    <filterColumn colId="13334" hiddenButton="1"/>
    <filterColumn colId="13335" hiddenButton="1"/>
    <filterColumn colId="13336" hiddenButton="1"/>
    <filterColumn colId="13337" hiddenButton="1"/>
    <filterColumn colId="13338" hiddenButton="1"/>
    <filterColumn colId="13339" hiddenButton="1"/>
    <filterColumn colId="13340" hiddenButton="1"/>
    <filterColumn colId="13341" hiddenButton="1"/>
    <filterColumn colId="13342" hiddenButton="1"/>
    <filterColumn colId="13343" hiddenButton="1"/>
    <filterColumn colId="13344" hiddenButton="1"/>
    <filterColumn colId="13345" hiddenButton="1"/>
    <filterColumn colId="13346" hiddenButton="1"/>
    <filterColumn colId="13347" hiddenButton="1"/>
    <filterColumn colId="13348" hiddenButton="1"/>
    <filterColumn colId="13349" hiddenButton="1"/>
    <filterColumn colId="13350" hiddenButton="1"/>
    <filterColumn colId="13351" hiddenButton="1"/>
    <filterColumn colId="13352" hiddenButton="1"/>
    <filterColumn colId="13353" hiddenButton="1"/>
    <filterColumn colId="13354" hiddenButton="1"/>
    <filterColumn colId="13355" hiddenButton="1"/>
    <filterColumn colId="13356" hiddenButton="1"/>
    <filterColumn colId="13357" hiddenButton="1"/>
    <filterColumn colId="13358" hiddenButton="1"/>
    <filterColumn colId="13359" hiddenButton="1"/>
    <filterColumn colId="13360" hiddenButton="1"/>
    <filterColumn colId="13361" hiddenButton="1"/>
    <filterColumn colId="13362" hiddenButton="1"/>
    <filterColumn colId="13363" hiddenButton="1"/>
    <filterColumn colId="13364" hiddenButton="1"/>
    <filterColumn colId="13365" hiddenButton="1"/>
    <filterColumn colId="13366" hiddenButton="1"/>
    <filterColumn colId="13367" hiddenButton="1"/>
    <filterColumn colId="13368" hiddenButton="1"/>
    <filterColumn colId="13369" hiddenButton="1"/>
    <filterColumn colId="13370" hiddenButton="1"/>
    <filterColumn colId="13371" hiddenButton="1"/>
    <filterColumn colId="13372" hiddenButton="1"/>
    <filterColumn colId="13373" hiddenButton="1"/>
    <filterColumn colId="13374" hiddenButton="1"/>
    <filterColumn colId="13375" hiddenButton="1"/>
    <filterColumn colId="13376" hiddenButton="1"/>
    <filterColumn colId="13377" hiddenButton="1"/>
    <filterColumn colId="13378" hiddenButton="1"/>
    <filterColumn colId="13379" hiddenButton="1"/>
    <filterColumn colId="13380" hiddenButton="1"/>
    <filterColumn colId="13381" hiddenButton="1"/>
    <filterColumn colId="13382" hiddenButton="1"/>
    <filterColumn colId="13383" hiddenButton="1"/>
    <filterColumn colId="13384" hiddenButton="1"/>
    <filterColumn colId="13385" hiddenButton="1"/>
    <filterColumn colId="13386" hiddenButton="1"/>
    <filterColumn colId="13387" hiddenButton="1"/>
    <filterColumn colId="13388" hiddenButton="1"/>
    <filterColumn colId="13389" hiddenButton="1"/>
    <filterColumn colId="13390" hiddenButton="1"/>
    <filterColumn colId="13391" hiddenButton="1"/>
    <filterColumn colId="13392" hiddenButton="1"/>
    <filterColumn colId="13393" hiddenButton="1"/>
    <filterColumn colId="13394" hiddenButton="1"/>
    <filterColumn colId="13395" hiddenButton="1"/>
    <filterColumn colId="13396" hiddenButton="1"/>
    <filterColumn colId="13397" hiddenButton="1"/>
    <filterColumn colId="13398" hiddenButton="1"/>
    <filterColumn colId="13399" hiddenButton="1"/>
    <filterColumn colId="13400" hiddenButton="1"/>
    <filterColumn colId="13401" hiddenButton="1"/>
    <filterColumn colId="13402" hiddenButton="1"/>
    <filterColumn colId="13403" hiddenButton="1"/>
    <filterColumn colId="13404" hiddenButton="1"/>
    <filterColumn colId="13405" hiddenButton="1"/>
    <filterColumn colId="13406" hiddenButton="1"/>
    <filterColumn colId="13407" hiddenButton="1"/>
    <filterColumn colId="13408" hiddenButton="1"/>
    <filterColumn colId="13409" hiddenButton="1"/>
    <filterColumn colId="13410" hiddenButton="1"/>
    <filterColumn colId="13411" hiddenButton="1"/>
    <filterColumn colId="13412" hiddenButton="1"/>
    <filterColumn colId="13413" hiddenButton="1"/>
    <filterColumn colId="13414" hiddenButton="1"/>
    <filterColumn colId="13415" hiddenButton="1"/>
    <filterColumn colId="13416" hiddenButton="1"/>
    <filterColumn colId="13417" hiddenButton="1"/>
    <filterColumn colId="13418" hiddenButton="1"/>
    <filterColumn colId="13419" hiddenButton="1"/>
    <filterColumn colId="13420" hiddenButton="1"/>
    <filterColumn colId="13421" hiddenButton="1"/>
    <filterColumn colId="13422" hiddenButton="1"/>
    <filterColumn colId="13423" hiddenButton="1"/>
    <filterColumn colId="13424" hiddenButton="1"/>
    <filterColumn colId="13425" hiddenButton="1"/>
    <filterColumn colId="13426" hiddenButton="1"/>
    <filterColumn colId="13427" hiddenButton="1"/>
    <filterColumn colId="13428" hiddenButton="1"/>
    <filterColumn colId="13429" hiddenButton="1"/>
    <filterColumn colId="13430" hiddenButton="1"/>
    <filterColumn colId="13431" hiddenButton="1"/>
    <filterColumn colId="13432" hiddenButton="1"/>
    <filterColumn colId="13433" hiddenButton="1"/>
    <filterColumn colId="13434" hiddenButton="1"/>
    <filterColumn colId="13435" hiddenButton="1"/>
    <filterColumn colId="13436" hiddenButton="1"/>
    <filterColumn colId="13437" hiddenButton="1"/>
    <filterColumn colId="13438" hiddenButton="1"/>
    <filterColumn colId="13439" hiddenButton="1"/>
    <filterColumn colId="13440" hiddenButton="1"/>
    <filterColumn colId="13441" hiddenButton="1"/>
    <filterColumn colId="13442" hiddenButton="1"/>
    <filterColumn colId="13443" hiddenButton="1"/>
    <filterColumn colId="13444" hiddenButton="1"/>
    <filterColumn colId="13445" hiddenButton="1"/>
    <filterColumn colId="13446" hiddenButton="1"/>
    <filterColumn colId="13447" hiddenButton="1"/>
    <filterColumn colId="13448" hiddenButton="1"/>
    <filterColumn colId="13449" hiddenButton="1"/>
    <filterColumn colId="13450" hiddenButton="1"/>
    <filterColumn colId="13451" hiddenButton="1"/>
    <filterColumn colId="13452" hiddenButton="1"/>
    <filterColumn colId="13453" hiddenButton="1"/>
    <filterColumn colId="13454" hiddenButton="1"/>
    <filterColumn colId="13455" hiddenButton="1"/>
    <filterColumn colId="13456" hiddenButton="1"/>
    <filterColumn colId="13457" hiddenButton="1"/>
    <filterColumn colId="13458" hiddenButton="1"/>
    <filterColumn colId="13459" hiddenButton="1"/>
    <filterColumn colId="13460" hiddenButton="1"/>
    <filterColumn colId="13461" hiddenButton="1"/>
    <filterColumn colId="13462" hiddenButton="1"/>
    <filterColumn colId="13463" hiddenButton="1"/>
    <filterColumn colId="13464" hiddenButton="1"/>
    <filterColumn colId="13465" hiddenButton="1"/>
    <filterColumn colId="13466" hiddenButton="1"/>
    <filterColumn colId="13467" hiddenButton="1"/>
    <filterColumn colId="13468" hiddenButton="1"/>
    <filterColumn colId="13469" hiddenButton="1"/>
    <filterColumn colId="13470" hiddenButton="1"/>
    <filterColumn colId="13471" hiddenButton="1"/>
    <filterColumn colId="13472" hiddenButton="1"/>
    <filterColumn colId="13473" hiddenButton="1"/>
    <filterColumn colId="13474" hiddenButton="1"/>
    <filterColumn colId="13475" hiddenButton="1"/>
    <filterColumn colId="13476" hiddenButton="1"/>
    <filterColumn colId="13477" hiddenButton="1"/>
    <filterColumn colId="13478" hiddenButton="1"/>
    <filterColumn colId="13479" hiddenButton="1"/>
    <filterColumn colId="13480" hiddenButton="1"/>
    <filterColumn colId="13481" hiddenButton="1"/>
    <filterColumn colId="13482" hiddenButton="1"/>
    <filterColumn colId="13483" hiddenButton="1"/>
    <filterColumn colId="13484" hiddenButton="1"/>
    <filterColumn colId="13485" hiddenButton="1"/>
    <filterColumn colId="13486" hiddenButton="1"/>
    <filterColumn colId="13487" hiddenButton="1"/>
    <filterColumn colId="13488" hiddenButton="1"/>
    <filterColumn colId="13489" hiddenButton="1"/>
    <filterColumn colId="13490" hiddenButton="1"/>
    <filterColumn colId="13491" hiddenButton="1"/>
    <filterColumn colId="13492" hiddenButton="1"/>
    <filterColumn colId="13493" hiddenButton="1"/>
    <filterColumn colId="13494" hiddenButton="1"/>
    <filterColumn colId="13495" hiddenButton="1"/>
    <filterColumn colId="13496" hiddenButton="1"/>
    <filterColumn colId="13497" hiddenButton="1"/>
    <filterColumn colId="13498" hiddenButton="1"/>
    <filterColumn colId="13499" hiddenButton="1"/>
    <filterColumn colId="13500" hiddenButton="1"/>
    <filterColumn colId="13501" hiddenButton="1"/>
    <filterColumn colId="13502" hiddenButton="1"/>
    <filterColumn colId="13503" hiddenButton="1"/>
    <filterColumn colId="13504" hiddenButton="1"/>
    <filterColumn colId="13505" hiddenButton="1"/>
    <filterColumn colId="13506" hiddenButton="1"/>
    <filterColumn colId="13507" hiddenButton="1"/>
    <filterColumn colId="13508" hiddenButton="1"/>
    <filterColumn colId="13509" hiddenButton="1"/>
    <filterColumn colId="13510" hiddenButton="1"/>
    <filterColumn colId="13511" hiddenButton="1"/>
    <filterColumn colId="13512" hiddenButton="1"/>
    <filterColumn colId="13513" hiddenButton="1"/>
    <filterColumn colId="13514" hiddenButton="1"/>
    <filterColumn colId="13515" hiddenButton="1"/>
    <filterColumn colId="13516" hiddenButton="1"/>
    <filterColumn colId="13517" hiddenButton="1"/>
    <filterColumn colId="13518" hiddenButton="1"/>
    <filterColumn colId="13519" hiddenButton="1"/>
    <filterColumn colId="13520" hiddenButton="1"/>
    <filterColumn colId="13521" hiddenButton="1"/>
    <filterColumn colId="13522" hiddenButton="1"/>
    <filterColumn colId="13523" hiddenButton="1"/>
    <filterColumn colId="13524" hiddenButton="1"/>
    <filterColumn colId="13525" hiddenButton="1"/>
    <filterColumn colId="13526" hiddenButton="1"/>
    <filterColumn colId="13527" hiddenButton="1"/>
    <filterColumn colId="13528" hiddenButton="1"/>
    <filterColumn colId="13529" hiddenButton="1"/>
    <filterColumn colId="13530" hiddenButton="1"/>
    <filterColumn colId="13531" hiddenButton="1"/>
    <filterColumn colId="13532" hiddenButton="1"/>
    <filterColumn colId="13533" hiddenButton="1"/>
    <filterColumn colId="13534" hiddenButton="1"/>
    <filterColumn colId="13535" hiddenButton="1"/>
    <filterColumn colId="13536" hiddenButton="1"/>
    <filterColumn colId="13537" hiddenButton="1"/>
    <filterColumn colId="13538" hiddenButton="1"/>
    <filterColumn colId="13539" hiddenButton="1"/>
    <filterColumn colId="13540" hiddenButton="1"/>
    <filterColumn colId="13541" hiddenButton="1"/>
    <filterColumn colId="13542" hiddenButton="1"/>
    <filterColumn colId="13543" hiddenButton="1"/>
    <filterColumn colId="13544" hiddenButton="1"/>
    <filterColumn colId="13545" hiddenButton="1"/>
    <filterColumn colId="13546" hiddenButton="1"/>
    <filterColumn colId="13547" hiddenButton="1"/>
    <filterColumn colId="13548" hiddenButton="1"/>
    <filterColumn colId="13549" hiddenButton="1"/>
    <filterColumn colId="13550" hiddenButton="1"/>
    <filterColumn colId="13551" hiddenButton="1"/>
    <filterColumn colId="13552" hiddenButton="1"/>
    <filterColumn colId="13553" hiddenButton="1"/>
    <filterColumn colId="13554" hiddenButton="1"/>
    <filterColumn colId="13555" hiddenButton="1"/>
    <filterColumn colId="13556" hiddenButton="1"/>
    <filterColumn colId="13557" hiddenButton="1"/>
    <filterColumn colId="13558" hiddenButton="1"/>
    <filterColumn colId="13559" hiddenButton="1"/>
    <filterColumn colId="13560" hiddenButton="1"/>
    <filterColumn colId="13561" hiddenButton="1"/>
    <filterColumn colId="13562" hiddenButton="1"/>
    <filterColumn colId="13563" hiddenButton="1"/>
    <filterColumn colId="13564" hiddenButton="1"/>
    <filterColumn colId="13565" hiddenButton="1"/>
    <filterColumn colId="13566" hiddenButton="1"/>
    <filterColumn colId="13567" hiddenButton="1"/>
    <filterColumn colId="13568" hiddenButton="1"/>
    <filterColumn colId="13569" hiddenButton="1"/>
    <filterColumn colId="13570" hiddenButton="1"/>
    <filterColumn colId="13571" hiddenButton="1"/>
    <filterColumn colId="13572" hiddenButton="1"/>
    <filterColumn colId="13573" hiddenButton="1"/>
    <filterColumn colId="13574" hiddenButton="1"/>
    <filterColumn colId="13575" hiddenButton="1"/>
    <filterColumn colId="13576" hiddenButton="1"/>
    <filterColumn colId="13577" hiddenButton="1"/>
    <filterColumn colId="13578" hiddenButton="1"/>
    <filterColumn colId="13579" hiddenButton="1"/>
    <filterColumn colId="13580" hiddenButton="1"/>
    <filterColumn colId="13581" hiddenButton="1"/>
    <filterColumn colId="13582" hiddenButton="1"/>
    <filterColumn colId="13583" hiddenButton="1"/>
    <filterColumn colId="13584" hiddenButton="1"/>
    <filterColumn colId="13585" hiddenButton="1"/>
    <filterColumn colId="13586" hiddenButton="1"/>
    <filterColumn colId="13587" hiddenButton="1"/>
    <filterColumn colId="13588" hiddenButton="1"/>
    <filterColumn colId="13589" hiddenButton="1"/>
    <filterColumn colId="13590" hiddenButton="1"/>
    <filterColumn colId="13591" hiddenButton="1"/>
    <filterColumn colId="13592" hiddenButton="1"/>
    <filterColumn colId="13593" hiddenButton="1"/>
    <filterColumn colId="13594" hiddenButton="1"/>
    <filterColumn colId="13595" hiddenButton="1"/>
    <filterColumn colId="13596" hiddenButton="1"/>
    <filterColumn colId="13597" hiddenButton="1"/>
    <filterColumn colId="13598" hiddenButton="1"/>
    <filterColumn colId="13599" hiddenButton="1"/>
    <filterColumn colId="13600" hiddenButton="1"/>
    <filterColumn colId="13601" hiddenButton="1"/>
    <filterColumn colId="13602" hiddenButton="1"/>
    <filterColumn colId="13603" hiddenButton="1"/>
    <filterColumn colId="13604" hiddenButton="1"/>
    <filterColumn colId="13605" hiddenButton="1"/>
    <filterColumn colId="13606" hiddenButton="1"/>
    <filterColumn colId="13607" hiddenButton="1"/>
    <filterColumn colId="13608" hiddenButton="1"/>
    <filterColumn colId="13609" hiddenButton="1"/>
    <filterColumn colId="13610" hiddenButton="1"/>
    <filterColumn colId="13611" hiddenButton="1"/>
    <filterColumn colId="13612" hiddenButton="1"/>
    <filterColumn colId="13613" hiddenButton="1"/>
    <filterColumn colId="13614" hiddenButton="1"/>
    <filterColumn colId="13615" hiddenButton="1"/>
    <filterColumn colId="13616" hiddenButton="1"/>
    <filterColumn colId="13617" hiddenButton="1"/>
    <filterColumn colId="13618" hiddenButton="1"/>
    <filterColumn colId="13619" hiddenButton="1"/>
    <filterColumn colId="13620" hiddenButton="1"/>
    <filterColumn colId="13621" hiddenButton="1"/>
    <filterColumn colId="13622" hiddenButton="1"/>
    <filterColumn colId="13623" hiddenButton="1"/>
    <filterColumn colId="13624" hiddenButton="1"/>
    <filterColumn colId="13625" hiddenButton="1"/>
    <filterColumn colId="13626" hiddenButton="1"/>
    <filterColumn colId="13627" hiddenButton="1"/>
    <filterColumn colId="13628" hiddenButton="1"/>
    <filterColumn colId="13629" hiddenButton="1"/>
    <filterColumn colId="13630" hiddenButton="1"/>
    <filterColumn colId="13631" hiddenButton="1"/>
    <filterColumn colId="13632" hiddenButton="1"/>
    <filterColumn colId="13633" hiddenButton="1"/>
    <filterColumn colId="13634" hiddenButton="1"/>
    <filterColumn colId="13635" hiddenButton="1"/>
    <filterColumn colId="13636" hiddenButton="1"/>
    <filterColumn colId="13637" hiddenButton="1"/>
    <filterColumn colId="13638" hiddenButton="1"/>
    <filterColumn colId="13639" hiddenButton="1"/>
    <filterColumn colId="13640" hiddenButton="1"/>
    <filterColumn colId="13641" hiddenButton="1"/>
    <filterColumn colId="13642" hiddenButton="1"/>
    <filterColumn colId="13643" hiddenButton="1"/>
    <filterColumn colId="13644" hiddenButton="1"/>
    <filterColumn colId="13645" hiddenButton="1"/>
    <filterColumn colId="13646" hiddenButton="1"/>
    <filterColumn colId="13647" hiddenButton="1"/>
    <filterColumn colId="13648" hiddenButton="1"/>
    <filterColumn colId="13649" hiddenButton="1"/>
    <filterColumn colId="13650" hiddenButton="1"/>
    <filterColumn colId="13651" hiddenButton="1"/>
    <filterColumn colId="13652" hiddenButton="1"/>
    <filterColumn colId="13653" hiddenButton="1"/>
    <filterColumn colId="13654" hiddenButton="1"/>
    <filterColumn colId="13655" hiddenButton="1"/>
    <filterColumn colId="13656" hiddenButton="1"/>
    <filterColumn colId="13657" hiddenButton="1"/>
    <filterColumn colId="13658" hiddenButton="1"/>
    <filterColumn colId="13659" hiddenButton="1"/>
    <filterColumn colId="13660" hiddenButton="1"/>
    <filterColumn colId="13661" hiddenButton="1"/>
    <filterColumn colId="13662" hiddenButton="1"/>
    <filterColumn colId="13663" hiddenButton="1"/>
    <filterColumn colId="13664" hiddenButton="1"/>
    <filterColumn colId="13665" hiddenButton="1"/>
    <filterColumn colId="13666" hiddenButton="1"/>
    <filterColumn colId="13667" hiddenButton="1"/>
    <filterColumn colId="13668" hiddenButton="1"/>
    <filterColumn colId="13669" hiddenButton="1"/>
    <filterColumn colId="13670" hiddenButton="1"/>
    <filterColumn colId="13671" hiddenButton="1"/>
    <filterColumn colId="13672" hiddenButton="1"/>
    <filterColumn colId="13673" hiddenButton="1"/>
    <filterColumn colId="13674" hiddenButton="1"/>
    <filterColumn colId="13675" hiddenButton="1"/>
    <filterColumn colId="13676" hiddenButton="1"/>
    <filterColumn colId="13677" hiddenButton="1"/>
    <filterColumn colId="13678" hiddenButton="1"/>
    <filterColumn colId="13679" hiddenButton="1"/>
    <filterColumn colId="13680" hiddenButton="1"/>
    <filterColumn colId="13681" hiddenButton="1"/>
    <filterColumn colId="13682" hiddenButton="1"/>
    <filterColumn colId="13683" hiddenButton="1"/>
    <filterColumn colId="13684" hiddenButton="1"/>
    <filterColumn colId="13685" hiddenButton="1"/>
    <filterColumn colId="13686" hiddenButton="1"/>
    <filterColumn colId="13687" hiddenButton="1"/>
    <filterColumn colId="13688" hiddenButton="1"/>
    <filterColumn colId="13689" hiddenButton="1"/>
    <filterColumn colId="13690" hiddenButton="1"/>
    <filterColumn colId="13691" hiddenButton="1"/>
    <filterColumn colId="13692" hiddenButton="1"/>
    <filterColumn colId="13693" hiddenButton="1"/>
    <filterColumn colId="13694" hiddenButton="1"/>
    <filterColumn colId="13695" hiddenButton="1"/>
    <filterColumn colId="13696" hiddenButton="1"/>
    <filterColumn colId="13697" hiddenButton="1"/>
    <filterColumn colId="13698" hiddenButton="1"/>
    <filterColumn colId="13699" hiddenButton="1"/>
    <filterColumn colId="13700" hiddenButton="1"/>
    <filterColumn colId="13701" hiddenButton="1"/>
    <filterColumn colId="13702" hiddenButton="1"/>
    <filterColumn colId="13703" hiddenButton="1"/>
    <filterColumn colId="13704" hiddenButton="1"/>
    <filterColumn colId="13705" hiddenButton="1"/>
    <filterColumn colId="13706" hiddenButton="1"/>
    <filterColumn colId="13707" hiddenButton="1"/>
    <filterColumn colId="13708" hiddenButton="1"/>
    <filterColumn colId="13709" hiddenButton="1"/>
    <filterColumn colId="13710" hiddenButton="1"/>
    <filterColumn colId="13711" hiddenButton="1"/>
    <filterColumn colId="13712" hiddenButton="1"/>
    <filterColumn colId="13713" hiddenButton="1"/>
    <filterColumn colId="13714" hiddenButton="1"/>
    <filterColumn colId="13715" hiddenButton="1"/>
    <filterColumn colId="13716" hiddenButton="1"/>
    <filterColumn colId="13717" hiddenButton="1"/>
    <filterColumn colId="13718" hiddenButton="1"/>
    <filterColumn colId="13719" hiddenButton="1"/>
    <filterColumn colId="13720" hiddenButton="1"/>
    <filterColumn colId="13721" hiddenButton="1"/>
    <filterColumn colId="13722" hiddenButton="1"/>
    <filterColumn colId="13723" hiddenButton="1"/>
    <filterColumn colId="13724" hiddenButton="1"/>
    <filterColumn colId="13725" hiddenButton="1"/>
    <filterColumn colId="13726" hiddenButton="1"/>
    <filterColumn colId="13727" hiddenButton="1"/>
    <filterColumn colId="13728" hiddenButton="1"/>
    <filterColumn colId="13729" hiddenButton="1"/>
    <filterColumn colId="13730" hiddenButton="1"/>
    <filterColumn colId="13731" hiddenButton="1"/>
    <filterColumn colId="13732" hiddenButton="1"/>
    <filterColumn colId="13733" hiddenButton="1"/>
    <filterColumn colId="13734" hiddenButton="1"/>
    <filterColumn colId="13735" hiddenButton="1"/>
    <filterColumn colId="13736" hiddenButton="1"/>
    <filterColumn colId="13737" hiddenButton="1"/>
    <filterColumn colId="13738" hiddenButton="1"/>
    <filterColumn colId="13739" hiddenButton="1"/>
    <filterColumn colId="13740" hiddenButton="1"/>
    <filterColumn colId="13741" hiddenButton="1"/>
    <filterColumn colId="13742" hiddenButton="1"/>
    <filterColumn colId="13743" hiddenButton="1"/>
    <filterColumn colId="13744" hiddenButton="1"/>
    <filterColumn colId="13745" hiddenButton="1"/>
    <filterColumn colId="13746" hiddenButton="1"/>
    <filterColumn colId="13747" hiddenButton="1"/>
    <filterColumn colId="13748" hiddenButton="1"/>
    <filterColumn colId="13749" hiddenButton="1"/>
    <filterColumn colId="13750" hiddenButton="1"/>
    <filterColumn colId="13751" hiddenButton="1"/>
    <filterColumn colId="13752" hiddenButton="1"/>
    <filterColumn colId="13753" hiddenButton="1"/>
    <filterColumn colId="13754" hiddenButton="1"/>
    <filterColumn colId="13755" hiddenButton="1"/>
    <filterColumn colId="13756" hiddenButton="1"/>
    <filterColumn colId="13757" hiddenButton="1"/>
    <filterColumn colId="13758" hiddenButton="1"/>
    <filterColumn colId="13759" hiddenButton="1"/>
    <filterColumn colId="13760" hiddenButton="1"/>
    <filterColumn colId="13761" hiddenButton="1"/>
    <filterColumn colId="13762" hiddenButton="1"/>
    <filterColumn colId="13763" hiddenButton="1"/>
    <filterColumn colId="13764" hiddenButton="1"/>
    <filterColumn colId="13765" hiddenButton="1"/>
    <filterColumn colId="13766" hiddenButton="1"/>
    <filterColumn colId="13767" hiddenButton="1"/>
    <filterColumn colId="13768" hiddenButton="1"/>
    <filterColumn colId="13769" hiddenButton="1"/>
    <filterColumn colId="13770" hiddenButton="1"/>
    <filterColumn colId="13771" hiddenButton="1"/>
    <filterColumn colId="13772" hiddenButton="1"/>
    <filterColumn colId="13773" hiddenButton="1"/>
    <filterColumn colId="13774" hiddenButton="1"/>
    <filterColumn colId="13775" hiddenButton="1"/>
    <filterColumn colId="13776" hiddenButton="1"/>
    <filterColumn colId="13777" hiddenButton="1"/>
    <filterColumn colId="13778" hiddenButton="1"/>
    <filterColumn colId="13779" hiddenButton="1"/>
    <filterColumn colId="13780" hiddenButton="1"/>
    <filterColumn colId="13781" hiddenButton="1"/>
    <filterColumn colId="13782" hiddenButton="1"/>
    <filterColumn colId="13783" hiddenButton="1"/>
    <filterColumn colId="13784" hiddenButton="1"/>
    <filterColumn colId="13785" hiddenButton="1"/>
    <filterColumn colId="13786" hiddenButton="1"/>
    <filterColumn colId="13787" hiddenButton="1"/>
    <filterColumn colId="13788" hiddenButton="1"/>
    <filterColumn colId="13789" hiddenButton="1"/>
    <filterColumn colId="13790" hiddenButton="1"/>
    <filterColumn colId="13791" hiddenButton="1"/>
    <filterColumn colId="13792" hiddenButton="1"/>
    <filterColumn colId="13793" hiddenButton="1"/>
    <filterColumn colId="13794" hiddenButton="1"/>
    <filterColumn colId="13795" hiddenButton="1"/>
    <filterColumn colId="13796" hiddenButton="1"/>
    <filterColumn colId="13797" hiddenButton="1"/>
    <filterColumn colId="13798" hiddenButton="1"/>
    <filterColumn colId="13799" hiddenButton="1"/>
    <filterColumn colId="13800" hiddenButton="1"/>
    <filterColumn colId="13801" hiddenButton="1"/>
    <filterColumn colId="13802" hiddenButton="1"/>
    <filterColumn colId="13803" hiddenButton="1"/>
    <filterColumn colId="13804" hiddenButton="1"/>
    <filterColumn colId="13805" hiddenButton="1"/>
    <filterColumn colId="13806" hiddenButton="1"/>
    <filterColumn colId="13807" hiddenButton="1"/>
    <filterColumn colId="13808" hiddenButton="1"/>
    <filterColumn colId="13809" hiddenButton="1"/>
    <filterColumn colId="13810" hiddenButton="1"/>
    <filterColumn colId="13811" hiddenButton="1"/>
    <filterColumn colId="13812" hiddenButton="1"/>
    <filterColumn colId="13813" hiddenButton="1"/>
    <filterColumn colId="13814" hiddenButton="1"/>
    <filterColumn colId="13815" hiddenButton="1"/>
    <filterColumn colId="13816" hiddenButton="1"/>
    <filterColumn colId="13817" hiddenButton="1"/>
    <filterColumn colId="13818" hiddenButton="1"/>
    <filterColumn colId="13819" hiddenButton="1"/>
    <filterColumn colId="13820" hiddenButton="1"/>
    <filterColumn colId="13821" hiddenButton="1"/>
    <filterColumn colId="13822" hiddenButton="1"/>
    <filterColumn colId="13823" hiddenButton="1"/>
    <filterColumn colId="13824" hiddenButton="1"/>
    <filterColumn colId="13825" hiddenButton="1"/>
    <filterColumn colId="13826" hiddenButton="1"/>
    <filterColumn colId="13827" hiddenButton="1"/>
    <filterColumn colId="13828" hiddenButton="1"/>
    <filterColumn colId="13829" hiddenButton="1"/>
    <filterColumn colId="13830" hiddenButton="1"/>
    <filterColumn colId="13831" hiddenButton="1"/>
    <filterColumn colId="13832" hiddenButton="1"/>
    <filterColumn colId="13833" hiddenButton="1"/>
    <filterColumn colId="13834" hiddenButton="1"/>
    <filterColumn colId="13835" hiddenButton="1"/>
    <filterColumn colId="13836" hiddenButton="1"/>
    <filterColumn colId="13837" hiddenButton="1"/>
    <filterColumn colId="13838" hiddenButton="1"/>
    <filterColumn colId="13839" hiddenButton="1"/>
    <filterColumn colId="13840" hiddenButton="1"/>
    <filterColumn colId="13841" hiddenButton="1"/>
    <filterColumn colId="13842" hiddenButton="1"/>
    <filterColumn colId="13843" hiddenButton="1"/>
    <filterColumn colId="13844" hiddenButton="1"/>
    <filterColumn colId="13845" hiddenButton="1"/>
    <filterColumn colId="13846" hiddenButton="1"/>
    <filterColumn colId="13847" hiddenButton="1"/>
    <filterColumn colId="13848" hiddenButton="1"/>
    <filterColumn colId="13849" hiddenButton="1"/>
    <filterColumn colId="13850" hiddenButton="1"/>
    <filterColumn colId="13851" hiddenButton="1"/>
    <filterColumn colId="13852" hiddenButton="1"/>
    <filterColumn colId="13853" hiddenButton="1"/>
    <filterColumn colId="13854" hiddenButton="1"/>
    <filterColumn colId="13855" hiddenButton="1"/>
    <filterColumn colId="13856" hiddenButton="1"/>
    <filterColumn colId="13857" hiddenButton="1"/>
    <filterColumn colId="13858" hiddenButton="1"/>
    <filterColumn colId="13859" hiddenButton="1"/>
    <filterColumn colId="13860" hiddenButton="1"/>
    <filterColumn colId="13861" hiddenButton="1"/>
    <filterColumn colId="13862" hiddenButton="1"/>
    <filterColumn colId="13863" hiddenButton="1"/>
    <filterColumn colId="13864" hiddenButton="1"/>
    <filterColumn colId="13865" hiddenButton="1"/>
    <filterColumn colId="13866" hiddenButton="1"/>
    <filterColumn colId="13867" hiddenButton="1"/>
    <filterColumn colId="13868" hiddenButton="1"/>
    <filterColumn colId="13869" hiddenButton="1"/>
    <filterColumn colId="13870" hiddenButton="1"/>
    <filterColumn colId="13871" hiddenButton="1"/>
    <filterColumn colId="13872" hiddenButton="1"/>
    <filterColumn colId="13873" hiddenButton="1"/>
    <filterColumn colId="13874" hiddenButton="1"/>
    <filterColumn colId="13875" hiddenButton="1"/>
    <filterColumn colId="13876" hiddenButton="1"/>
    <filterColumn colId="13877" hiddenButton="1"/>
    <filterColumn colId="13878" hiddenButton="1"/>
    <filterColumn colId="13879" hiddenButton="1"/>
    <filterColumn colId="13880" hiddenButton="1"/>
    <filterColumn colId="13881" hiddenButton="1"/>
    <filterColumn colId="13882" hiddenButton="1"/>
    <filterColumn colId="13883" hiddenButton="1"/>
    <filterColumn colId="13884" hiddenButton="1"/>
    <filterColumn colId="13885" hiddenButton="1"/>
    <filterColumn colId="13886" hiddenButton="1"/>
    <filterColumn colId="13887" hiddenButton="1"/>
    <filterColumn colId="13888" hiddenButton="1"/>
    <filterColumn colId="13889" hiddenButton="1"/>
    <filterColumn colId="13890" hiddenButton="1"/>
    <filterColumn colId="13891" hiddenButton="1"/>
    <filterColumn colId="13892" hiddenButton="1"/>
    <filterColumn colId="13893" hiddenButton="1"/>
    <filterColumn colId="13894" hiddenButton="1"/>
    <filterColumn colId="13895" hiddenButton="1"/>
    <filterColumn colId="13896" hiddenButton="1"/>
    <filterColumn colId="13897" hiddenButton="1"/>
    <filterColumn colId="13898" hiddenButton="1"/>
    <filterColumn colId="13899" hiddenButton="1"/>
    <filterColumn colId="13900" hiddenButton="1"/>
    <filterColumn colId="13901" hiddenButton="1"/>
    <filterColumn colId="13902" hiddenButton="1"/>
    <filterColumn colId="13903" hiddenButton="1"/>
    <filterColumn colId="13904" hiddenButton="1"/>
    <filterColumn colId="13905" hiddenButton="1"/>
    <filterColumn colId="13906" hiddenButton="1"/>
    <filterColumn colId="13907" hiddenButton="1"/>
    <filterColumn colId="13908" hiddenButton="1"/>
    <filterColumn colId="13909" hiddenButton="1"/>
    <filterColumn colId="13910" hiddenButton="1"/>
    <filterColumn colId="13911" hiddenButton="1"/>
    <filterColumn colId="13912" hiddenButton="1"/>
    <filterColumn colId="13913" hiddenButton="1"/>
    <filterColumn colId="13914" hiddenButton="1"/>
    <filterColumn colId="13915" hiddenButton="1"/>
    <filterColumn colId="13916" hiddenButton="1"/>
    <filterColumn colId="13917" hiddenButton="1"/>
    <filterColumn colId="13918" hiddenButton="1"/>
    <filterColumn colId="13919" hiddenButton="1"/>
    <filterColumn colId="13920" hiddenButton="1"/>
    <filterColumn colId="13921" hiddenButton="1"/>
    <filterColumn colId="13922" hiddenButton="1"/>
    <filterColumn colId="13923" hiddenButton="1"/>
    <filterColumn colId="13924" hiddenButton="1"/>
    <filterColumn colId="13925" hiddenButton="1"/>
    <filterColumn colId="13926" hiddenButton="1"/>
    <filterColumn colId="13927" hiddenButton="1"/>
    <filterColumn colId="13928" hiddenButton="1"/>
    <filterColumn colId="13929" hiddenButton="1"/>
    <filterColumn colId="13930" hiddenButton="1"/>
    <filterColumn colId="13931" hiddenButton="1"/>
    <filterColumn colId="13932" hiddenButton="1"/>
    <filterColumn colId="13933" hiddenButton="1"/>
    <filterColumn colId="13934" hiddenButton="1"/>
    <filterColumn colId="13935" hiddenButton="1"/>
    <filterColumn colId="13936" hiddenButton="1"/>
    <filterColumn colId="13937" hiddenButton="1"/>
    <filterColumn colId="13938" hiddenButton="1"/>
    <filterColumn colId="13939" hiddenButton="1"/>
    <filterColumn colId="13940" hiddenButton="1"/>
    <filterColumn colId="13941" hiddenButton="1"/>
    <filterColumn colId="13942" hiddenButton="1"/>
    <filterColumn colId="13943" hiddenButton="1"/>
    <filterColumn colId="13944" hiddenButton="1"/>
    <filterColumn colId="13945" hiddenButton="1"/>
    <filterColumn colId="13946" hiddenButton="1"/>
    <filterColumn colId="13947" hiddenButton="1"/>
    <filterColumn colId="13948" hiddenButton="1"/>
    <filterColumn colId="13949" hiddenButton="1"/>
    <filterColumn colId="13950" hiddenButton="1"/>
    <filterColumn colId="13951" hiddenButton="1"/>
    <filterColumn colId="13952" hiddenButton="1"/>
    <filterColumn colId="13953" hiddenButton="1"/>
    <filterColumn colId="13954" hiddenButton="1"/>
    <filterColumn colId="13955" hiddenButton="1"/>
    <filterColumn colId="13956" hiddenButton="1"/>
    <filterColumn colId="13957" hiddenButton="1"/>
    <filterColumn colId="13958" hiddenButton="1"/>
    <filterColumn colId="13959" hiddenButton="1"/>
    <filterColumn colId="13960" hiddenButton="1"/>
    <filterColumn colId="13961" hiddenButton="1"/>
    <filterColumn colId="13962" hiddenButton="1"/>
    <filterColumn colId="13963" hiddenButton="1"/>
    <filterColumn colId="13964" hiddenButton="1"/>
    <filterColumn colId="13965" hiddenButton="1"/>
    <filterColumn colId="13966" hiddenButton="1"/>
    <filterColumn colId="13967" hiddenButton="1"/>
    <filterColumn colId="13968" hiddenButton="1"/>
    <filterColumn colId="13969" hiddenButton="1"/>
    <filterColumn colId="13970" hiddenButton="1"/>
    <filterColumn colId="13971" hiddenButton="1"/>
    <filterColumn colId="13972" hiddenButton="1"/>
    <filterColumn colId="13973" hiddenButton="1"/>
    <filterColumn colId="13974" hiddenButton="1"/>
    <filterColumn colId="13975" hiddenButton="1"/>
    <filterColumn colId="13976" hiddenButton="1"/>
    <filterColumn colId="13977" hiddenButton="1"/>
    <filterColumn colId="13978" hiddenButton="1"/>
    <filterColumn colId="13979" hiddenButton="1"/>
    <filterColumn colId="13980" hiddenButton="1"/>
    <filterColumn colId="13981" hiddenButton="1"/>
    <filterColumn colId="13982" hiddenButton="1"/>
    <filterColumn colId="13983" hiddenButton="1"/>
    <filterColumn colId="13984" hiddenButton="1"/>
    <filterColumn colId="13985" hiddenButton="1"/>
    <filterColumn colId="13986" hiddenButton="1"/>
    <filterColumn colId="13987" hiddenButton="1"/>
    <filterColumn colId="13988" hiddenButton="1"/>
    <filterColumn colId="13989" hiddenButton="1"/>
    <filterColumn colId="13990" hiddenButton="1"/>
    <filterColumn colId="13991" hiddenButton="1"/>
    <filterColumn colId="13992" hiddenButton="1"/>
    <filterColumn colId="13993" hiddenButton="1"/>
    <filterColumn colId="13994" hiddenButton="1"/>
    <filterColumn colId="13995" hiddenButton="1"/>
    <filterColumn colId="13996" hiddenButton="1"/>
    <filterColumn colId="13997" hiddenButton="1"/>
    <filterColumn colId="13998" hiddenButton="1"/>
    <filterColumn colId="13999" hiddenButton="1"/>
    <filterColumn colId="14000" hiddenButton="1"/>
    <filterColumn colId="14001" hiddenButton="1"/>
    <filterColumn colId="14002" hiddenButton="1"/>
    <filterColumn colId="14003" hiddenButton="1"/>
    <filterColumn colId="14004" hiddenButton="1"/>
    <filterColumn colId="14005" hiddenButton="1"/>
    <filterColumn colId="14006" hiddenButton="1"/>
    <filterColumn colId="14007" hiddenButton="1"/>
    <filterColumn colId="14008" hiddenButton="1"/>
    <filterColumn colId="14009" hiddenButton="1"/>
    <filterColumn colId="14010" hiddenButton="1"/>
    <filterColumn colId="14011" hiddenButton="1"/>
    <filterColumn colId="14012" hiddenButton="1"/>
    <filterColumn colId="14013" hiddenButton="1"/>
    <filterColumn colId="14014" hiddenButton="1"/>
    <filterColumn colId="14015" hiddenButton="1"/>
    <filterColumn colId="14016" hiddenButton="1"/>
    <filterColumn colId="14017" hiddenButton="1"/>
    <filterColumn colId="14018" hiddenButton="1"/>
    <filterColumn colId="14019" hiddenButton="1"/>
    <filterColumn colId="14020" hiddenButton="1"/>
    <filterColumn colId="14021" hiddenButton="1"/>
    <filterColumn colId="14022" hiddenButton="1"/>
    <filterColumn colId="14023" hiddenButton="1"/>
    <filterColumn colId="14024" hiddenButton="1"/>
    <filterColumn colId="14025" hiddenButton="1"/>
    <filterColumn colId="14026" hiddenButton="1"/>
    <filterColumn colId="14027" hiddenButton="1"/>
    <filterColumn colId="14028" hiddenButton="1"/>
    <filterColumn colId="14029" hiddenButton="1"/>
    <filterColumn colId="14030" hiddenButton="1"/>
    <filterColumn colId="14031" hiddenButton="1"/>
    <filterColumn colId="14032" hiddenButton="1"/>
    <filterColumn colId="14033" hiddenButton="1"/>
    <filterColumn colId="14034" hiddenButton="1"/>
    <filterColumn colId="14035" hiddenButton="1"/>
    <filterColumn colId="14036" hiddenButton="1"/>
    <filterColumn colId="14037" hiddenButton="1"/>
    <filterColumn colId="14038" hiddenButton="1"/>
    <filterColumn colId="14039" hiddenButton="1"/>
    <filterColumn colId="14040" hiddenButton="1"/>
    <filterColumn colId="14041" hiddenButton="1"/>
    <filterColumn colId="14042" hiddenButton="1"/>
    <filterColumn colId="14043" hiddenButton="1"/>
    <filterColumn colId="14044" hiddenButton="1"/>
    <filterColumn colId="14045" hiddenButton="1"/>
    <filterColumn colId="14046" hiddenButton="1"/>
    <filterColumn colId="14047" hiddenButton="1"/>
    <filterColumn colId="14048" hiddenButton="1"/>
    <filterColumn colId="14049" hiddenButton="1"/>
    <filterColumn colId="14050" hiddenButton="1"/>
    <filterColumn colId="14051" hiddenButton="1"/>
    <filterColumn colId="14052" hiddenButton="1"/>
    <filterColumn colId="14053" hiddenButton="1"/>
    <filterColumn colId="14054" hiddenButton="1"/>
    <filterColumn colId="14055" hiddenButton="1"/>
    <filterColumn colId="14056" hiddenButton="1"/>
    <filterColumn colId="14057" hiddenButton="1"/>
    <filterColumn colId="14058" hiddenButton="1"/>
    <filterColumn colId="14059" hiddenButton="1"/>
    <filterColumn colId="14060" hiddenButton="1"/>
    <filterColumn colId="14061" hiddenButton="1"/>
    <filterColumn colId="14062" hiddenButton="1"/>
    <filterColumn colId="14063" hiddenButton="1"/>
    <filterColumn colId="14064" hiddenButton="1"/>
    <filterColumn colId="14065" hiddenButton="1"/>
    <filterColumn colId="14066" hiddenButton="1"/>
    <filterColumn colId="14067" hiddenButton="1"/>
    <filterColumn colId="14068" hiddenButton="1"/>
    <filterColumn colId="14069" hiddenButton="1"/>
    <filterColumn colId="14070" hiddenButton="1"/>
    <filterColumn colId="14071" hiddenButton="1"/>
    <filterColumn colId="14072" hiddenButton="1"/>
    <filterColumn colId="14073" hiddenButton="1"/>
    <filterColumn colId="14074" hiddenButton="1"/>
    <filterColumn colId="14075" hiddenButton="1"/>
    <filterColumn colId="14076" hiddenButton="1"/>
    <filterColumn colId="14077" hiddenButton="1"/>
    <filterColumn colId="14078" hiddenButton="1"/>
    <filterColumn colId="14079" hiddenButton="1"/>
    <filterColumn colId="14080" hiddenButton="1"/>
    <filterColumn colId="14081" hiddenButton="1"/>
    <filterColumn colId="14082" hiddenButton="1"/>
    <filterColumn colId="14083" hiddenButton="1"/>
    <filterColumn colId="14084" hiddenButton="1"/>
    <filterColumn colId="14085" hiddenButton="1"/>
    <filterColumn colId="14086" hiddenButton="1"/>
    <filterColumn colId="14087" hiddenButton="1"/>
    <filterColumn colId="14088" hiddenButton="1"/>
    <filterColumn colId="14089" hiddenButton="1"/>
    <filterColumn colId="14090" hiddenButton="1"/>
    <filterColumn colId="14091" hiddenButton="1"/>
    <filterColumn colId="14092" hiddenButton="1"/>
    <filterColumn colId="14093" hiddenButton="1"/>
    <filterColumn colId="14094" hiddenButton="1"/>
    <filterColumn colId="14095" hiddenButton="1"/>
    <filterColumn colId="14096" hiddenButton="1"/>
    <filterColumn colId="14097" hiddenButton="1"/>
    <filterColumn colId="14098" hiddenButton="1"/>
    <filterColumn colId="14099" hiddenButton="1"/>
    <filterColumn colId="14100" hiddenButton="1"/>
    <filterColumn colId="14101" hiddenButton="1"/>
    <filterColumn colId="14102" hiddenButton="1"/>
    <filterColumn colId="14103" hiddenButton="1"/>
    <filterColumn colId="14104" hiddenButton="1"/>
    <filterColumn colId="14105" hiddenButton="1"/>
    <filterColumn colId="14106" hiddenButton="1"/>
    <filterColumn colId="14107" hiddenButton="1"/>
    <filterColumn colId="14108" hiddenButton="1"/>
    <filterColumn colId="14109" hiddenButton="1"/>
    <filterColumn colId="14110" hiddenButton="1"/>
    <filterColumn colId="14111" hiddenButton="1"/>
    <filterColumn colId="14112" hiddenButton="1"/>
    <filterColumn colId="14113" hiddenButton="1"/>
    <filterColumn colId="14114" hiddenButton="1"/>
    <filterColumn colId="14115" hiddenButton="1"/>
    <filterColumn colId="14116" hiddenButton="1"/>
    <filterColumn colId="14117" hiddenButton="1"/>
    <filterColumn colId="14118" hiddenButton="1"/>
    <filterColumn colId="14119" hiddenButton="1"/>
    <filterColumn colId="14120" hiddenButton="1"/>
    <filterColumn colId="14121" hiddenButton="1"/>
    <filterColumn colId="14122" hiddenButton="1"/>
    <filterColumn colId="14123" hiddenButton="1"/>
    <filterColumn colId="14124" hiddenButton="1"/>
    <filterColumn colId="14125" hiddenButton="1"/>
    <filterColumn colId="14126" hiddenButton="1"/>
    <filterColumn colId="14127" hiddenButton="1"/>
    <filterColumn colId="14128" hiddenButton="1"/>
    <filterColumn colId="14129" hiddenButton="1"/>
    <filterColumn colId="14130" hiddenButton="1"/>
    <filterColumn colId="14131" hiddenButton="1"/>
    <filterColumn colId="14132" hiddenButton="1"/>
    <filterColumn colId="14133" hiddenButton="1"/>
    <filterColumn colId="14134" hiddenButton="1"/>
    <filterColumn colId="14135" hiddenButton="1"/>
    <filterColumn colId="14136" hiddenButton="1"/>
    <filterColumn colId="14137" hiddenButton="1"/>
    <filterColumn colId="14138" hiddenButton="1"/>
    <filterColumn colId="14139" hiddenButton="1"/>
    <filterColumn colId="14140" hiddenButton="1"/>
    <filterColumn colId="14141" hiddenButton="1"/>
    <filterColumn colId="14142" hiddenButton="1"/>
    <filterColumn colId="14143" hiddenButton="1"/>
    <filterColumn colId="14144" hiddenButton="1"/>
    <filterColumn colId="14145" hiddenButton="1"/>
    <filterColumn colId="14146" hiddenButton="1"/>
    <filterColumn colId="14147" hiddenButton="1"/>
    <filterColumn colId="14148" hiddenButton="1"/>
    <filterColumn colId="14149" hiddenButton="1"/>
    <filterColumn colId="14150" hiddenButton="1"/>
    <filterColumn colId="14151" hiddenButton="1"/>
    <filterColumn colId="14152" hiddenButton="1"/>
    <filterColumn colId="14153" hiddenButton="1"/>
    <filterColumn colId="14154" hiddenButton="1"/>
    <filterColumn colId="14155" hiddenButton="1"/>
    <filterColumn colId="14156" hiddenButton="1"/>
    <filterColumn colId="14157" hiddenButton="1"/>
    <filterColumn colId="14158" hiddenButton="1"/>
    <filterColumn colId="14159" hiddenButton="1"/>
    <filterColumn colId="14160" hiddenButton="1"/>
    <filterColumn colId="14161" hiddenButton="1"/>
    <filterColumn colId="14162" hiddenButton="1"/>
    <filterColumn colId="14163" hiddenButton="1"/>
    <filterColumn colId="14164" hiddenButton="1"/>
    <filterColumn colId="14165" hiddenButton="1"/>
    <filterColumn colId="14166" hiddenButton="1"/>
    <filterColumn colId="14167" hiddenButton="1"/>
    <filterColumn colId="14168" hiddenButton="1"/>
    <filterColumn colId="14169" hiddenButton="1"/>
    <filterColumn colId="14170" hiddenButton="1"/>
    <filterColumn colId="14171" hiddenButton="1"/>
    <filterColumn colId="14172" hiddenButton="1"/>
    <filterColumn colId="14173" hiddenButton="1"/>
    <filterColumn colId="14174" hiddenButton="1"/>
    <filterColumn colId="14175" hiddenButton="1"/>
    <filterColumn colId="14176" hiddenButton="1"/>
    <filterColumn colId="14177" hiddenButton="1"/>
    <filterColumn colId="14178" hiddenButton="1"/>
    <filterColumn colId="14179" hiddenButton="1"/>
    <filterColumn colId="14180" hiddenButton="1"/>
    <filterColumn colId="14181" hiddenButton="1"/>
    <filterColumn colId="14182" hiddenButton="1"/>
    <filterColumn colId="14183" hiddenButton="1"/>
    <filterColumn colId="14184" hiddenButton="1"/>
    <filterColumn colId="14185" hiddenButton="1"/>
    <filterColumn colId="14186" hiddenButton="1"/>
    <filterColumn colId="14187" hiddenButton="1"/>
    <filterColumn colId="14188" hiddenButton="1"/>
    <filterColumn colId="14189" hiddenButton="1"/>
    <filterColumn colId="14190" hiddenButton="1"/>
    <filterColumn colId="14191" hiddenButton="1"/>
    <filterColumn colId="14192" hiddenButton="1"/>
    <filterColumn colId="14193" hiddenButton="1"/>
    <filterColumn colId="14194" hiddenButton="1"/>
    <filterColumn colId="14195" hiddenButton="1"/>
    <filterColumn colId="14196" hiddenButton="1"/>
    <filterColumn colId="14197" hiddenButton="1"/>
    <filterColumn colId="14198" hiddenButton="1"/>
    <filterColumn colId="14199" hiddenButton="1"/>
    <filterColumn colId="14200" hiddenButton="1"/>
    <filterColumn colId="14201" hiddenButton="1"/>
    <filterColumn colId="14202" hiddenButton="1"/>
    <filterColumn colId="14203" hiddenButton="1"/>
    <filterColumn colId="14204" hiddenButton="1"/>
    <filterColumn colId="14205" hiddenButton="1"/>
    <filterColumn colId="14206" hiddenButton="1"/>
    <filterColumn colId="14207" hiddenButton="1"/>
    <filterColumn colId="14208" hiddenButton="1"/>
    <filterColumn colId="14209" hiddenButton="1"/>
    <filterColumn colId="14210" hiddenButton="1"/>
    <filterColumn colId="14211" hiddenButton="1"/>
    <filterColumn colId="14212" hiddenButton="1"/>
    <filterColumn colId="14213" hiddenButton="1"/>
    <filterColumn colId="14214" hiddenButton="1"/>
    <filterColumn colId="14215" hiddenButton="1"/>
    <filterColumn colId="14216" hiddenButton="1"/>
    <filterColumn colId="14217" hiddenButton="1"/>
    <filterColumn colId="14218" hiddenButton="1"/>
    <filterColumn colId="14219" hiddenButton="1"/>
    <filterColumn colId="14220" hiddenButton="1"/>
    <filterColumn colId="14221" hiddenButton="1"/>
    <filterColumn colId="14222" hiddenButton="1"/>
    <filterColumn colId="14223" hiddenButton="1"/>
    <filterColumn colId="14224" hiddenButton="1"/>
    <filterColumn colId="14225" hiddenButton="1"/>
    <filterColumn colId="14226" hiddenButton="1"/>
    <filterColumn colId="14227" hiddenButton="1"/>
    <filterColumn colId="14228" hiddenButton="1"/>
    <filterColumn colId="14229" hiddenButton="1"/>
    <filterColumn colId="14230" hiddenButton="1"/>
    <filterColumn colId="14231" hiddenButton="1"/>
    <filterColumn colId="14232" hiddenButton="1"/>
    <filterColumn colId="14233" hiddenButton="1"/>
    <filterColumn colId="14234" hiddenButton="1"/>
    <filterColumn colId="14235" hiddenButton="1"/>
    <filterColumn colId="14236" hiddenButton="1"/>
    <filterColumn colId="14237" hiddenButton="1"/>
    <filterColumn colId="14238" hiddenButton="1"/>
    <filterColumn colId="14239" hiddenButton="1"/>
    <filterColumn colId="14240" hiddenButton="1"/>
    <filterColumn colId="14241" hiddenButton="1"/>
    <filterColumn colId="14242" hiddenButton="1"/>
    <filterColumn colId="14243" hiddenButton="1"/>
    <filterColumn colId="14244" hiddenButton="1"/>
    <filterColumn colId="14245" hiddenButton="1"/>
    <filterColumn colId="14246" hiddenButton="1"/>
    <filterColumn colId="14247" hiddenButton="1"/>
    <filterColumn colId="14248" hiddenButton="1"/>
    <filterColumn colId="14249" hiddenButton="1"/>
    <filterColumn colId="14250" hiddenButton="1"/>
    <filterColumn colId="14251" hiddenButton="1"/>
    <filterColumn colId="14252" hiddenButton="1"/>
    <filterColumn colId="14253" hiddenButton="1"/>
    <filterColumn colId="14254" hiddenButton="1"/>
    <filterColumn colId="14255" hiddenButton="1"/>
    <filterColumn colId="14256" hiddenButton="1"/>
    <filterColumn colId="14257" hiddenButton="1"/>
    <filterColumn colId="14258" hiddenButton="1"/>
    <filterColumn colId="14259" hiddenButton="1"/>
    <filterColumn colId="14260" hiddenButton="1"/>
    <filterColumn colId="14261" hiddenButton="1"/>
    <filterColumn colId="14262" hiddenButton="1"/>
    <filterColumn colId="14263" hiddenButton="1"/>
    <filterColumn colId="14264" hiddenButton="1"/>
    <filterColumn colId="14265" hiddenButton="1"/>
    <filterColumn colId="14266" hiddenButton="1"/>
    <filterColumn colId="14267" hiddenButton="1"/>
    <filterColumn colId="14268" hiddenButton="1"/>
    <filterColumn colId="14269" hiddenButton="1"/>
    <filterColumn colId="14270" hiddenButton="1"/>
    <filterColumn colId="14271" hiddenButton="1"/>
    <filterColumn colId="14272" hiddenButton="1"/>
    <filterColumn colId="14273" hiddenButton="1"/>
    <filterColumn colId="14274" hiddenButton="1"/>
    <filterColumn colId="14275" hiddenButton="1"/>
    <filterColumn colId="14276" hiddenButton="1"/>
    <filterColumn colId="14277" hiddenButton="1"/>
    <filterColumn colId="14278" hiddenButton="1"/>
    <filterColumn colId="14279" hiddenButton="1"/>
    <filterColumn colId="14280" hiddenButton="1"/>
    <filterColumn colId="14281" hiddenButton="1"/>
    <filterColumn colId="14282" hiddenButton="1"/>
    <filterColumn colId="14283" hiddenButton="1"/>
    <filterColumn colId="14284" hiddenButton="1"/>
    <filterColumn colId="14285" hiddenButton="1"/>
    <filterColumn colId="14286" hiddenButton="1"/>
    <filterColumn colId="14287" hiddenButton="1"/>
    <filterColumn colId="14288" hiddenButton="1"/>
    <filterColumn colId="14289" hiddenButton="1"/>
    <filterColumn colId="14290" hiddenButton="1"/>
    <filterColumn colId="14291" hiddenButton="1"/>
    <filterColumn colId="14292" hiddenButton="1"/>
    <filterColumn colId="14293" hiddenButton="1"/>
    <filterColumn colId="14294" hiddenButton="1"/>
    <filterColumn colId="14295" hiddenButton="1"/>
    <filterColumn colId="14296" hiddenButton="1"/>
    <filterColumn colId="14297" hiddenButton="1"/>
    <filterColumn colId="14298" hiddenButton="1"/>
    <filterColumn colId="14299" hiddenButton="1"/>
    <filterColumn colId="14300" hiddenButton="1"/>
    <filterColumn colId="14301" hiddenButton="1"/>
    <filterColumn colId="14302" hiddenButton="1"/>
    <filterColumn colId="14303" hiddenButton="1"/>
    <filterColumn colId="14304" hiddenButton="1"/>
    <filterColumn colId="14305" hiddenButton="1"/>
    <filterColumn colId="14306" hiddenButton="1"/>
    <filterColumn colId="14307" hiddenButton="1"/>
    <filterColumn colId="14308" hiddenButton="1"/>
    <filterColumn colId="14309" hiddenButton="1"/>
    <filterColumn colId="14310" hiddenButton="1"/>
    <filterColumn colId="14311" hiddenButton="1"/>
    <filterColumn colId="14312" hiddenButton="1"/>
    <filterColumn colId="14313" hiddenButton="1"/>
    <filterColumn colId="14314" hiddenButton="1"/>
    <filterColumn colId="14315" hiddenButton="1"/>
    <filterColumn colId="14316" hiddenButton="1"/>
    <filterColumn colId="14317" hiddenButton="1"/>
    <filterColumn colId="14318" hiddenButton="1"/>
    <filterColumn colId="14319" hiddenButton="1"/>
    <filterColumn colId="14320" hiddenButton="1"/>
    <filterColumn colId="14321" hiddenButton="1"/>
    <filterColumn colId="14322" hiddenButton="1"/>
    <filterColumn colId="14323" hiddenButton="1"/>
    <filterColumn colId="14324" hiddenButton="1"/>
    <filterColumn colId="14325" hiddenButton="1"/>
    <filterColumn colId="14326" hiddenButton="1"/>
    <filterColumn colId="14327" hiddenButton="1"/>
    <filterColumn colId="14328" hiddenButton="1"/>
    <filterColumn colId="14329" hiddenButton="1"/>
    <filterColumn colId="14330" hiddenButton="1"/>
    <filterColumn colId="14331" hiddenButton="1"/>
    <filterColumn colId="14332" hiddenButton="1"/>
    <filterColumn colId="14333" hiddenButton="1"/>
    <filterColumn colId="14334" hiddenButton="1"/>
    <filterColumn colId="14335" hiddenButton="1"/>
    <filterColumn colId="14336" hiddenButton="1"/>
    <filterColumn colId="14337" hiddenButton="1"/>
    <filterColumn colId="14338" hiddenButton="1"/>
    <filterColumn colId="14339" hiddenButton="1"/>
    <filterColumn colId="14340" hiddenButton="1"/>
    <filterColumn colId="14341" hiddenButton="1"/>
    <filterColumn colId="14342" hiddenButton="1"/>
    <filterColumn colId="14343" hiddenButton="1"/>
    <filterColumn colId="14344" hiddenButton="1"/>
    <filterColumn colId="14345" hiddenButton="1"/>
    <filterColumn colId="14346" hiddenButton="1"/>
    <filterColumn colId="14347" hiddenButton="1"/>
    <filterColumn colId="14348" hiddenButton="1"/>
    <filterColumn colId="14349" hiddenButton="1"/>
    <filterColumn colId="14350" hiddenButton="1"/>
    <filterColumn colId="14351" hiddenButton="1"/>
    <filterColumn colId="14352" hiddenButton="1"/>
    <filterColumn colId="14353" hiddenButton="1"/>
    <filterColumn colId="14354" hiddenButton="1"/>
    <filterColumn colId="14355" hiddenButton="1"/>
    <filterColumn colId="14356" hiddenButton="1"/>
    <filterColumn colId="14357" hiddenButton="1"/>
    <filterColumn colId="14358" hiddenButton="1"/>
    <filterColumn colId="14359" hiddenButton="1"/>
    <filterColumn colId="14360" hiddenButton="1"/>
    <filterColumn colId="14361" hiddenButton="1"/>
    <filterColumn colId="14362" hiddenButton="1"/>
    <filterColumn colId="14363" hiddenButton="1"/>
    <filterColumn colId="14364" hiddenButton="1"/>
    <filterColumn colId="14365" hiddenButton="1"/>
    <filterColumn colId="14366" hiddenButton="1"/>
    <filterColumn colId="14367" hiddenButton="1"/>
    <filterColumn colId="14368" hiddenButton="1"/>
    <filterColumn colId="14369" hiddenButton="1"/>
    <filterColumn colId="14370" hiddenButton="1"/>
    <filterColumn colId="14371" hiddenButton="1"/>
    <filterColumn colId="14372" hiddenButton="1"/>
    <filterColumn colId="14373" hiddenButton="1"/>
    <filterColumn colId="14374" hiddenButton="1"/>
    <filterColumn colId="14375" hiddenButton="1"/>
    <filterColumn colId="14376" hiddenButton="1"/>
    <filterColumn colId="14377" hiddenButton="1"/>
    <filterColumn colId="14378" hiddenButton="1"/>
    <filterColumn colId="14379" hiddenButton="1"/>
    <filterColumn colId="14380" hiddenButton="1"/>
    <filterColumn colId="14381" hiddenButton="1"/>
    <filterColumn colId="14382" hiddenButton="1"/>
    <filterColumn colId="14383" hiddenButton="1"/>
    <filterColumn colId="14384" hiddenButton="1"/>
    <filterColumn colId="14385" hiddenButton="1"/>
    <filterColumn colId="14386" hiddenButton="1"/>
    <filterColumn colId="14387" hiddenButton="1"/>
    <filterColumn colId="14388" hiddenButton="1"/>
    <filterColumn colId="14389" hiddenButton="1"/>
    <filterColumn colId="14390" hiddenButton="1"/>
    <filterColumn colId="14391" hiddenButton="1"/>
    <filterColumn colId="14392" hiddenButton="1"/>
    <filterColumn colId="14393" hiddenButton="1"/>
    <filterColumn colId="14394" hiddenButton="1"/>
    <filterColumn colId="14395" hiddenButton="1"/>
    <filterColumn colId="14396" hiddenButton="1"/>
    <filterColumn colId="14397" hiddenButton="1"/>
    <filterColumn colId="14398" hiddenButton="1"/>
    <filterColumn colId="14399" hiddenButton="1"/>
    <filterColumn colId="14400" hiddenButton="1"/>
    <filterColumn colId="14401" hiddenButton="1"/>
    <filterColumn colId="14402" hiddenButton="1"/>
    <filterColumn colId="14403" hiddenButton="1"/>
    <filterColumn colId="14404" hiddenButton="1"/>
    <filterColumn colId="14405" hiddenButton="1"/>
    <filterColumn colId="14406" hiddenButton="1"/>
    <filterColumn colId="14407" hiddenButton="1"/>
    <filterColumn colId="14408" hiddenButton="1"/>
    <filterColumn colId="14409" hiddenButton="1"/>
    <filterColumn colId="14410" hiddenButton="1"/>
    <filterColumn colId="14411" hiddenButton="1"/>
    <filterColumn colId="14412" hiddenButton="1"/>
    <filterColumn colId="14413" hiddenButton="1"/>
    <filterColumn colId="14414" hiddenButton="1"/>
    <filterColumn colId="14415" hiddenButton="1"/>
    <filterColumn colId="14416" hiddenButton="1"/>
    <filterColumn colId="14417" hiddenButton="1"/>
    <filterColumn colId="14418" hiddenButton="1"/>
    <filterColumn colId="14419" hiddenButton="1"/>
    <filterColumn colId="14420" hiddenButton="1"/>
    <filterColumn colId="14421" hiddenButton="1"/>
    <filterColumn colId="14422" hiddenButton="1"/>
    <filterColumn colId="14423" hiddenButton="1"/>
    <filterColumn colId="14424" hiddenButton="1"/>
    <filterColumn colId="14425" hiddenButton="1"/>
    <filterColumn colId="14426" hiddenButton="1"/>
    <filterColumn colId="14427" hiddenButton="1"/>
    <filterColumn colId="14428" hiddenButton="1"/>
    <filterColumn colId="14429" hiddenButton="1"/>
    <filterColumn colId="14430" hiddenButton="1"/>
    <filterColumn colId="14431" hiddenButton="1"/>
    <filterColumn colId="14432" hiddenButton="1"/>
    <filterColumn colId="14433" hiddenButton="1"/>
    <filterColumn colId="14434" hiddenButton="1"/>
    <filterColumn colId="14435" hiddenButton="1"/>
    <filterColumn colId="14436" hiddenButton="1"/>
    <filterColumn colId="14437" hiddenButton="1"/>
    <filterColumn colId="14438" hiddenButton="1"/>
    <filterColumn colId="14439" hiddenButton="1"/>
    <filterColumn colId="14440" hiddenButton="1"/>
    <filterColumn colId="14441" hiddenButton="1"/>
    <filterColumn colId="14442" hiddenButton="1"/>
    <filterColumn colId="14443" hiddenButton="1"/>
    <filterColumn colId="14444" hiddenButton="1"/>
    <filterColumn colId="14445" hiddenButton="1"/>
    <filterColumn colId="14446" hiddenButton="1"/>
    <filterColumn colId="14447" hiddenButton="1"/>
    <filterColumn colId="14448" hiddenButton="1"/>
    <filterColumn colId="14449" hiddenButton="1"/>
    <filterColumn colId="14450" hiddenButton="1"/>
    <filterColumn colId="14451" hiddenButton="1"/>
    <filterColumn colId="14452" hiddenButton="1"/>
    <filterColumn colId="14453" hiddenButton="1"/>
    <filterColumn colId="14454" hiddenButton="1"/>
    <filterColumn colId="14455" hiddenButton="1"/>
    <filterColumn colId="14456" hiddenButton="1"/>
    <filterColumn colId="14457" hiddenButton="1"/>
    <filterColumn colId="14458" hiddenButton="1"/>
    <filterColumn colId="14459" hiddenButton="1"/>
    <filterColumn colId="14460" hiddenButton="1"/>
    <filterColumn colId="14461" hiddenButton="1"/>
    <filterColumn colId="14462" hiddenButton="1"/>
    <filterColumn colId="14463" hiddenButton="1"/>
    <filterColumn colId="14464" hiddenButton="1"/>
    <filterColumn colId="14465" hiddenButton="1"/>
    <filterColumn colId="14466" hiddenButton="1"/>
    <filterColumn colId="14467" hiddenButton="1"/>
    <filterColumn colId="14468" hiddenButton="1"/>
    <filterColumn colId="14469" hiddenButton="1"/>
    <filterColumn colId="14470" hiddenButton="1"/>
    <filterColumn colId="14471" hiddenButton="1"/>
    <filterColumn colId="14472" hiddenButton="1"/>
    <filterColumn colId="14473" hiddenButton="1"/>
    <filterColumn colId="14474" hiddenButton="1"/>
    <filterColumn colId="14475" hiddenButton="1"/>
    <filterColumn colId="14476" hiddenButton="1"/>
    <filterColumn colId="14477" hiddenButton="1"/>
    <filterColumn colId="14478" hiddenButton="1"/>
    <filterColumn colId="14479" hiddenButton="1"/>
    <filterColumn colId="14480" hiddenButton="1"/>
    <filterColumn colId="14481" hiddenButton="1"/>
    <filterColumn colId="14482" hiddenButton="1"/>
    <filterColumn colId="14483" hiddenButton="1"/>
    <filterColumn colId="14484" hiddenButton="1"/>
    <filterColumn colId="14485" hiddenButton="1"/>
    <filterColumn colId="14486" hiddenButton="1"/>
    <filterColumn colId="14487" hiddenButton="1"/>
    <filterColumn colId="14488" hiddenButton="1"/>
    <filterColumn colId="14489" hiddenButton="1"/>
    <filterColumn colId="14490" hiddenButton="1"/>
    <filterColumn colId="14491" hiddenButton="1"/>
    <filterColumn colId="14492" hiddenButton="1"/>
    <filterColumn colId="14493" hiddenButton="1"/>
    <filterColumn colId="14494" hiddenButton="1"/>
    <filterColumn colId="14495" hiddenButton="1"/>
    <filterColumn colId="14496" hiddenButton="1"/>
    <filterColumn colId="14497" hiddenButton="1"/>
    <filterColumn colId="14498" hiddenButton="1"/>
    <filterColumn colId="14499" hiddenButton="1"/>
    <filterColumn colId="14500" hiddenButton="1"/>
    <filterColumn colId="14501" hiddenButton="1"/>
    <filterColumn colId="14502" hiddenButton="1"/>
    <filterColumn colId="14503" hiddenButton="1"/>
    <filterColumn colId="14504" hiddenButton="1"/>
    <filterColumn colId="14505" hiddenButton="1"/>
    <filterColumn colId="14506" hiddenButton="1"/>
    <filterColumn colId="14507" hiddenButton="1"/>
    <filterColumn colId="14508" hiddenButton="1"/>
    <filterColumn colId="14509" hiddenButton="1"/>
    <filterColumn colId="14510" hiddenButton="1"/>
    <filterColumn colId="14511" hiddenButton="1"/>
    <filterColumn colId="14512" hiddenButton="1"/>
    <filterColumn colId="14513" hiddenButton="1"/>
    <filterColumn colId="14514" hiddenButton="1"/>
    <filterColumn colId="14515" hiddenButton="1"/>
    <filterColumn colId="14516" hiddenButton="1"/>
    <filterColumn colId="14517" hiddenButton="1"/>
    <filterColumn colId="14518" hiddenButton="1"/>
    <filterColumn colId="14519" hiddenButton="1"/>
    <filterColumn colId="14520" hiddenButton="1"/>
    <filterColumn colId="14521" hiddenButton="1"/>
    <filterColumn colId="14522" hiddenButton="1"/>
    <filterColumn colId="14523" hiddenButton="1"/>
    <filterColumn colId="14524" hiddenButton="1"/>
    <filterColumn colId="14525" hiddenButton="1"/>
    <filterColumn colId="14526" hiddenButton="1"/>
    <filterColumn colId="14527" hiddenButton="1"/>
    <filterColumn colId="14528" hiddenButton="1"/>
    <filterColumn colId="14529" hiddenButton="1"/>
    <filterColumn colId="14530" hiddenButton="1"/>
    <filterColumn colId="14531" hiddenButton="1"/>
    <filterColumn colId="14532" hiddenButton="1"/>
    <filterColumn colId="14533" hiddenButton="1"/>
    <filterColumn colId="14534" hiddenButton="1"/>
    <filterColumn colId="14535" hiddenButton="1"/>
    <filterColumn colId="14536" hiddenButton="1"/>
    <filterColumn colId="14537" hiddenButton="1"/>
    <filterColumn colId="14538" hiddenButton="1"/>
    <filterColumn colId="14539" hiddenButton="1"/>
    <filterColumn colId="14540" hiddenButton="1"/>
    <filterColumn colId="14541" hiddenButton="1"/>
    <filterColumn colId="14542" hiddenButton="1"/>
    <filterColumn colId="14543" hiddenButton="1"/>
    <filterColumn colId="14544" hiddenButton="1"/>
    <filterColumn colId="14545" hiddenButton="1"/>
    <filterColumn colId="14546" hiddenButton="1"/>
    <filterColumn colId="14547" hiddenButton="1"/>
    <filterColumn colId="14548" hiddenButton="1"/>
    <filterColumn colId="14549" hiddenButton="1"/>
    <filterColumn colId="14550" hiddenButton="1"/>
    <filterColumn colId="14551" hiddenButton="1"/>
    <filterColumn colId="14552" hiddenButton="1"/>
    <filterColumn colId="14553" hiddenButton="1"/>
    <filterColumn colId="14554" hiddenButton="1"/>
    <filterColumn colId="14555" hiddenButton="1"/>
    <filterColumn colId="14556" hiddenButton="1"/>
    <filterColumn colId="14557" hiddenButton="1"/>
    <filterColumn colId="14558" hiddenButton="1"/>
    <filterColumn colId="14559" hiddenButton="1"/>
    <filterColumn colId="14560" hiddenButton="1"/>
    <filterColumn colId="14561" hiddenButton="1"/>
    <filterColumn colId="14562" hiddenButton="1"/>
    <filterColumn colId="14563" hiddenButton="1"/>
    <filterColumn colId="14564" hiddenButton="1"/>
    <filterColumn colId="14565" hiddenButton="1"/>
    <filterColumn colId="14566" hiddenButton="1"/>
    <filterColumn colId="14567" hiddenButton="1"/>
    <filterColumn colId="14568" hiddenButton="1"/>
    <filterColumn colId="14569" hiddenButton="1"/>
    <filterColumn colId="14570" hiddenButton="1"/>
    <filterColumn colId="14571" hiddenButton="1"/>
    <filterColumn colId="14572" hiddenButton="1"/>
    <filterColumn colId="14573" hiddenButton="1"/>
    <filterColumn colId="14574" hiddenButton="1"/>
    <filterColumn colId="14575" hiddenButton="1"/>
    <filterColumn colId="14576" hiddenButton="1"/>
    <filterColumn colId="14577" hiddenButton="1"/>
    <filterColumn colId="14578" hiddenButton="1"/>
    <filterColumn colId="14579" hiddenButton="1"/>
    <filterColumn colId="14580" hiddenButton="1"/>
    <filterColumn colId="14581" hiddenButton="1"/>
    <filterColumn colId="14582" hiddenButton="1"/>
    <filterColumn colId="14583" hiddenButton="1"/>
    <filterColumn colId="14584" hiddenButton="1"/>
    <filterColumn colId="14585" hiddenButton="1"/>
    <filterColumn colId="14586" hiddenButton="1"/>
    <filterColumn colId="14587" hiddenButton="1"/>
    <filterColumn colId="14588" hiddenButton="1"/>
    <filterColumn colId="14589" hiddenButton="1"/>
    <filterColumn colId="14590" hiddenButton="1"/>
    <filterColumn colId="14591" hiddenButton="1"/>
    <filterColumn colId="14592" hiddenButton="1"/>
    <filterColumn colId="14593" hiddenButton="1"/>
    <filterColumn colId="14594" hiddenButton="1"/>
    <filterColumn colId="14595" hiddenButton="1"/>
    <filterColumn colId="14596" hiddenButton="1"/>
    <filterColumn colId="14597" hiddenButton="1"/>
    <filterColumn colId="14598" hiddenButton="1"/>
    <filterColumn colId="14599" hiddenButton="1"/>
    <filterColumn colId="14600" hiddenButton="1"/>
    <filterColumn colId="14601" hiddenButton="1"/>
    <filterColumn colId="14602" hiddenButton="1"/>
    <filterColumn colId="14603" hiddenButton="1"/>
    <filterColumn colId="14604" hiddenButton="1"/>
    <filterColumn colId="14605" hiddenButton="1"/>
    <filterColumn colId="14606" hiddenButton="1"/>
    <filterColumn colId="14607" hiddenButton="1"/>
    <filterColumn colId="14608" hiddenButton="1"/>
    <filterColumn colId="14609" hiddenButton="1"/>
    <filterColumn colId="14610" hiddenButton="1"/>
    <filterColumn colId="14611" hiddenButton="1"/>
    <filterColumn colId="14612" hiddenButton="1"/>
    <filterColumn colId="14613" hiddenButton="1"/>
    <filterColumn colId="14614" hiddenButton="1"/>
    <filterColumn colId="14615" hiddenButton="1"/>
    <filterColumn colId="14616" hiddenButton="1"/>
    <filterColumn colId="14617" hiddenButton="1"/>
    <filterColumn colId="14618" hiddenButton="1"/>
    <filterColumn colId="14619" hiddenButton="1"/>
    <filterColumn colId="14620" hiddenButton="1"/>
    <filterColumn colId="14621" hiddenButton="1"/>
    <filterColumn colId="14622" hiddenButton="1"/>
    <filterColumn colId="14623" hiddenButton="1"/>
    <filterColumn colId="14624" hiddenButton="1"/>
    <filterColumn colId="14625" hiddenButton="1"/>
    <filterColumn colId="14626" hiddenButton="1"/>
    <filterColumn colId="14627" hiddenButton="1"/>
    <filterColumn colId="14628" hiddenButton="1"/>
    <filterColumn colId="14629" hiddenButton="1"/>
    <filterColumn colId="14630" hiddenButton="1"/>
    <filterColumn colId="14631" hiddenButton="1"/>
    <filterColumn colId="14632" hiddenButton="1"/>
    <filterColumn colId="14633" hiddenButton="1"/>
    <filterColumn colId="14634" hiddenButton="1"/>
    <filterColumn colId="14635" hiddenButton="1"/>
    <filterColumn colId="14636" hiddenButton="1"/>
    <filterColumn colId="14637" hiddenButton="1"/>
    <filterColumn colId="14638" hiddenButton="1"/>
    <filterColumn colId="14639" hiddenButton="1"/>
    <filterColumn colId="14640" hiddenButton="1"/>
    <filterColumn colId="14641" hiddenButton="1"/>
    <filterColumn colId="14642" hiddenButton="1"/>
    <filterColumn colId="14643" hiddenButton="1"/>
    <filterColumn colId="14644" hiddenButton="1"/>
    <filterColumn colId="14645" hiddenButton="1"/>
    <filterColumn colId="14646" hiddenButton="1"/>
    <filterColumn colId="14647" hiddenButton="1"/>
    <filterColumn colId="14648" hiddenButton="1"/>
    <filterColumn colId="14649" hiddenButton="1"/>
    <filterColumn colId="14650" hiddenButton="1"/>
    <filterColumn colId="14651" hiddenButton="1"/>
    <filterColumn colId="14652" hiddenButton="1"/>
    <filterColumn colId="14653" hiddenButton="1"/>
    <filterColumn colId="14654" hiddenButton="1"/>
    <filterColumn colId="14655" hiddenButton="1"/>
    <filterColumn colId="14656" hiddenButton="1"/>
    <filterColumn colId="14657" hiddenButton="1"/>
    <filterColumn colId="14658" hiddenButton="1"/>
    <filterColumn colId="14659" hiddenButton="1"/>
    <filterColumn colId="14660" hiddenButton="1"/>
    <filterColumn colId="14661" hiddenButton="1"/>
    <filterColumn colId="14662" hiddenButton="1"/>
    <filterColumn colId="14663" hiddenButton="1"/>
    <filterColumn colId="14664" hiddenButton="1"/>
    <filterColumn colId="14665" hiddenButton="1"/>
    <filterColumn colId="14666" hiddenButton="1"/>
    <filterColumn colId="14667" hiddenButton="1"/>
    <filterColumn colId="14668" hiddenButton="1"/>
    <filterColumn colId="14669" hiddenButton="1"/>
    <filterColumn colId="14670" hiddenButton="1"/>
    <filterColumn colId="14671" hiddenButton="1"/>
    <filterColumn colId="14672" hiddenButton="1"/>
    <filterColumn colId="14673" hiddenButton="1"/>
    <filterColumn colId="14674" hiddenButton="1"/>
    <filterColumn colId="14675" hiddenButton="1"/>
    <filterColumn colId="14676" hiddenButton="1"/>
    <filterColumn colId="14677" hiddenButton="1"/>
    <filterColumn colId="14678" hiddenButton="1"/>
    <filterColumn colId="14679" hiddenButton="1"/>
    <filterColumn colId="14680" hiddenButton="1"/>
    <filterColumn colId="14681" hiddenButton="1"/>
    <filterColumn colId="14682" hiddenButton="1"/>
    <filterColumn colId="14683" hiddenButton="1"/>
    <filterColumn colId="14684" hiddenButton="1"/>
    <filterColumn colId="14685" hiddenButton="1"/>
    <filterColumn colId="14686" hiddenButton="1"/>
    <filterColumn colId="14687" hiddenButton="1"/>
    <filterColumn colId="14688" hiddenButton="1"/>
    <filterColumn colId="14689" hiddenButton="1"/>
    <filterColumn colId="14690" hiddenButton="1"/>
    <filterColumn colId="14691" hiddenButton="1"/>
    <filterColumn colId="14692" hiddenButton="1"/>
    <filterColumn colId="14693" hiddenButton="1"/>
    <filterColumn colId="14694" hiddenButton="1"/>
    <filterColumn colId="14695" hiddenButton="1"/>
    <filterColumn colId="14696" hiddenButton="1"/>
    <filterColumn colId="14697" hiddenButton="1"/>
    <filterColumn colId="14698" hiddenButton="1"/>
    <filterColumn colId="14699" hiddenButton="1"/>
    <filterColumn colId="14700" hiddenButton="1"/>
    <filterColumn colId="14701" hiddenButton="1"/>
    <filterColumn colId="14702" hiddenButton="1"/>
    <filterColumn colId="14703" hiddenButton="1"/>
    <filterColumn colId="14704" hiddenButton="1"/>
    <filterColumn colId="14705" hiddenButton="1"/>
    <filterColumn colId="14706" hiddenButton="1"/>
    <filterColumn colId="14707" hiddenButton="1"/>
    <filterColumn colId="14708" hiddenButton="1"/>
    <filterColumn colId="14709" hiddenButton="1"/>
    <filterColumn colId="14710" hiddenButton="1"/>
    <filterColumn colId="14711" hiddenButton="1"/>
    <filterColumn colId="14712" hiddenButton="1"/>
    <filterColumn colId="14713" hiddenButton="1"/>
    <filterColumn colId="14714" hiddenButton="1"/>
    <filterColumn colId="14715" hiddenButton="1"/>
    <filterColumn colId="14716" hiddenButton="1"/>
    <filterColumn colId="14717" hiddenButton="1"/>
    <filterColumn colId="14718" hiddenButton="1"/>
    <filterColumn colId="14719" hiddenButton="1"/>
    <filterColumn colId="14720" hiddenButton="1"/>
    <filterColumn colId="14721" hiddenButton="1"/>
    <filterColumn colId="14722" hiddenButton="1"/>
    <filterColumn colId="14723" hiddenButton="1"/>
    <filterColumn colId="14724" hiddenButton="1"/>
    <filterColumn colId="14725" hiddenButton="1"/>
    <filterColumn colId="14726" hiddenButton="1"/>
    <filterColumn colId="14727" hiddenButton="1"/>
    <filterColumn colId="14728" hiddenButton="1"/>
    <filterColumn colId="14729" hiddenButton="1"/>
    <filterColumn colId="14730" hiddenButton="1"/>
    <filterColumn colId="14731" hiddenButton="1"/>
    <filterColumn colId="14732" hiddenButton="1"/>
    <filterColumn colId="14733" hiddenButton="1"/>
    <filterColumn colId="14734" hiddenButton="1"/>
    <filterColumn colId="14735" hiddenButton="1"/>
    <filterColumn colId="14736" hiddenButton="1"/>
    <filterColumn colId="14737" hiddenButton="1"/>
    <filterColumn colId="14738" hiddenButton="1"/>
    <filterColumn colId="14739" hiddenButton="1"/>
    <filterColumn colId="14740" hiddenButton="1"/>
    <filterColumn colId="14741" hiddenButton="1"/>
    <filterColumn colId="14742" hiddenButton="1"/>
    <filterColumn colId="14743" hiddenButton="1"/>
    <filterColumn colId="14744" hiddenButton="1"/>
    <filterColumn colId="14745" hiddenButton="1"/>
    <filterColumn colId="14746" hiddenButton="1"/>
    <filterColumn colId="14747" hiddenButton="1"/>
    <filterColumn colId="14748" hiddenButton="1"/>
    <filterColumn colId="14749" hiddenButton="1"/>
    <filterColumn colId="14750" hiddenButton="1"/>
    <filterColumn colId="14751" hiddenButton="1"/>
    <filterColumn colId="14752" hiddenButton="1"/>
    <filterColumn colId="14753" hiddenButton="1"/>
    <filterColumn colId="14754" hiddenButton="1"/>
    <filterColumn colId="14755" hiddenButton="1"/>
    <filterColumn colId="14756" hiddenButton="1"/>
    <filterColumn colId="14757" hiddenButton="1"/>
    <filterColumn colId="14758" hiddenButton="1"/>
    <filterColumn colId="14759" hiddenButton="1"/>
    <filterColumn colId="14760" hiddenButton="1"/>
    <filterColumn colId="14761" hiddenButton="1"/>
    <filterColumn colId="14762" hiddenButton="1"/>
    <filterColumn colId="14763" hiddenButton="1"/>
    <filterColumn colId="14764" hiddenButton="1"/>
    <filterColumn colId="14765" hiddenButton="1"/>
    <filterColumn colId="14766" hiddenButton="1"/>
    <filterColumn colId="14767" hiddenButton="1"/>
    <filterColumn colId="14768" hiddenButton="1"/>
    <filterColumn colId="14769" hiddenButton="1"/>
    <filterColumn colId="14770" hiddenButton="1"/>
    <filterColumn colId="14771" hiddenButton="1"/>
    <filterColumn colId="14772" hiddenButton="1"/>
    <filterColumn colId="14773" hiddenButton="1"/>
    <filterColumn colId="14774" hiddenButton="1"/>
    <filterColumn colId="14775" hiddenButton="1"/>
    <filterColumn colId="14776" hiddenButton="1"/>
    <filterColumn colId="14777" hiddenButton="1"/>
    <filterColumn colId="14778" hiddenButton="1"/>
    <filterColumn colId="14779" hiddenButton="1"/>
    <filterColumn colId="14780" hiddenButton="1"/>
    <filterColumn colId="14781" hiddenButton="1"/>
    <filterColumn colId="14782" hiddenButton="1"/>
    <filterColumn colId="14783" hiddenButton="1"/>
    <filterColumn colId="14784" hiddenButton="1"/>
    <filterColumn colId="14785" hiddenButton="1"/>
    <filterColumn colId="14786" hiddenButton="1"/>
    <filterColumn colId="14787" hiddenButton="1"/>
    <filterColumn colId="14788" hiddenButton="1"/>
    <filterColumn colId="14789" hiddenButton="1"/>
    <filterColumn colId="14790" hiddenButton="1"/>
    <filterColumn colId="14791" hiddenButton="1"/>
    <filterColumn colId="14792" hiddenButton="1"/>
    <filterColumn colId="14793" hiddenButton="1"/>
    <filterColumn colId="14794" hiddenButton="1"/>
    <filterColumn colId="14795" hiddenButton="1"/>
    <filterColumn colId="14796" hiddenButton="1"/>
    <filterColumn colId="14797" hiddenButton="1"/>
    <filterColumn colId="14798" hiddenButton="1"/>
    <filterColumn colId="14799" hiddenButton="1"/>
    <filterColumn colId="14800" hiddenButton="1"/>
    <filterColumn colId="14801" hiddenButton="1"/>
    <filterColumn colId="14802" hiddenButton="1"/>
    <filterColumn colId="14803" hiddenButton="1"/>
    <filterColumn colId="14804" hiddenButton="1"/>
    <filterColumn colId="14805" hiddenButton="1"/>
    <filterColumn colId="14806" hiddenButton="1"/>
    <filterColumn colId="14807" hiddenButton="1"/>
    <filterColumn colId="14808" hiddenButton="1"/>
    <filterColumn colId="14809" hiddenButton="1"/>
    <filterColumn colId="14810" hiddenButton="1"/>
    <filterColumn colId="14811" hiddenButton="1"/>
    <filterColumn colId="14812" hiddenButton="1"/>
    <filterColumn colId="14813" hiddenButton="1"/>
    <filterColumn colId="14814" hiddenButton="1"/>
    <filterColumn colId="14815" hiddenButton="1"/>
    <filterColumn colId="14816" hiddenButton="1"/>
    <filterColumn colId="14817" hiddenButton="1"/>
    <filterColumn colId="14818" hiddenButton="1"/>
    <filterColumn colId="14819" hiddenButton="1"/>
    <filterColumn colId="14820" hiddenButton="1"/>
    <filterColumn colId="14821" hiddenButton="1"/>
    <filterColumn colId="14822" hiddenButton="1"/>
    <filterColumn colId="14823" hiddenButton="1"/>
    <filterColumn colId="14824" hiddenButton="1"/>
    <filterColumn colId="14825" hiddenButton="1"/>
    <filterColumn colId="14826" hiddenButton="1"/>
    <filterColumn colId="14827" hiddenButton="1"/>
    <filterColumn colId="14828" hiddenButton="1"/>
    <filterColumn colId="14829" hiddenButton="1"/>
    <filterColumn colId="14830" hiddenButton="1"/>
    <filterColumn colId="14831" hiddenButton="1"/>
    <filterColumn colId="14832" hiddenButton="1"/>
    <filterColumn colId="14833" hiddenButton="1"/>
    <filterColumn colId="14834" hiddenButton="1"/>
    <filterColumn colId="14835" hiddenButton="1"/>
    <filterColumn colId="14836" hiddenButton="1"/>
    <filterColumn colId="14837" hiddenButton="1"/>
    <filterColumn colId="14838" hiddenButton="1"/>
    <filterColumn colId="14839" hiddenButton="1"/>
    <filterColumn colId="14840" hiddenButton="1"/>
    <filterColumn colId="14841" hiddenButton="1"/>
    <filterColumn colId="14842" hiddenButton="1"/>
    <filterColumn colId="14843" hiddenButton="1"/>
    <filterColumn colId="14844" hiddenButton="1"/>
    <filterColumn colId="14845" hiddenButton="1"/>
    <filterColumn colId="14846" hiddenButton="1"/>
    <filterColumn colId="14847" hiddenButton="1"/>
    <filterColumn colId="14848" hiddenButton="1"/>
    <filterColumn colId="14849" hiddenButton="1"/>
    <filterColumn colId="14850" hiddenButton="1"/>
    <filterColumn colId="14851" hiddenButton="1"/>
    <filterColumn colId="14852" hiddenButton="1"/>
    <filterColumn colId="14853" hiddenButton="1"/>
    <filterColumn colId="14854" hiddenButton="1"/>
    <filterColumn colId="14855" hiddenButton="1"/>
    <filterColumn colId="14856" hiddenButton="1"/>
    <filterColumn colId="14857" hiddenButton="1"/>
    <filterColumn colId="14858" hiddenButton="1"/>
    <filterColumn colId="14859" hiddenButton="1"/>
    <filterColumn colId="14860" hiddenButton="1"/>
    <filterColumn colId="14861" hiddenButton="1"/>
    <filterColumn colId="14862" hiddenButton="1"/>
    <filterColumn colId="14863" hiddenButton="1"/>
    <filterColumn colId="14864" hiddenButton="1"/>
    <filterColumn colId="14865" hiddenButton="1"/>
    <filterColumn colId="14866" hiddenButton="1"/>
    <filterColumn colId="14867" hiddenButton="1"/>
    <filterColumn colId="14868" hiddenButton="1"/>
    <filterColumn colId="14869" hiddenButton="1"/>
    <filterColumn colId="14870" hiddenButton="1"/>
    <filterColumn colId="14871" hiddenButton="1"/>
    <filterColumn colId="14872" hiddenButton="1"/>
    <filterColumn colId="14873" hiddenButton="1"/>
    <filterColumn colId="14874" hiddenButton="1"/>
    <filterColumn colId="14875" hiddenButton="1"/>
    <filterColumn colId="14876" hiddenButton="1"/>
    <filterColumn colId="14877" hiddenButton="1"/>
    <filterColumn colId="14878" hiddenButton="1"/>
    <filterColumn colId="14879" hiddenButton="1"/>
    <filterColumn colId="14880" hiddenButton="1"/>
    <filterColumn colId="14881" hiddenButton="1"/>
    <filterColumn colId="14882" hiddenButton="1"/>
    <filterColumn colId="14883" hiddenButton="1"/>
    <filterColumn colId="14884" hiddenButton="1"/>
    <filterColumn colId="14885" hiddenButton="1"/>
    <filterColumn colId="14886" hiddenButton="1"/>
    <filterColumn colId="14887" hiddenButton="1"/>
    <filterColumn colId="14888" hiddenButton="1"/>
    <filterColumn colId="14889" hiddenButton="1"/>
    <filterColumn colId="14890" hiddenButton="1"/>
    <filterColumn colId="14891" hiddenButton="1"/>
    <filterColumn colId="14892" hiddenButton="1"/>
    <filterColumn colId="14893" hiddenButton="1"/>
    <filterColumn colId="14894" hiddenButton="1"/>
    <filterColumn colId="14895" hiddenButton="1"/>
    <filterColumn colId="14896" hiddenButton="1"/>
    <filterColumn colId="14897" hiddenButton="1"/>
    <filterColumn colId="14898" hiddenButton="1"/>
    <filterColumn colId="14899" hiddenButton="1"/>
    <filterColumn colId="14900" hiddenButton="1"/>
    <filterColumn colId="14901" hiddenButton="1"/>
    <filterColumn colId="14902" hiddenButton="1"/>
    <filterColumn colId="14903" hiddenButton="1"/>
    <filterColumn colId="14904" hiddenButton="1"/>
    <filterColumn colId="14905" hiddenButton="1"/>
    <filterColumn colId="14906" hiddenButton="1"/>
    <filterColumn colId="14907" hiddenButton="1"/>
    <filterColumn colId="14908" hiddenButton="1"/>
    <filterColumn colId="14909" hiddenButton="1"/>
    <filterColumn colId="14910" hiddenButton="1"/>
    <filterColumn colId="14911" hiddenButton="1"/>
    <filterColumn colId="14912" hiddenButton="1"/>
    <filterColumn colId="14913" hiddenButton="1"/>
    <filterColumn colId="14914" hiddenButton="1"/>
    <filterColumn colId="14915" hiddenButton="1"/>
    <filterColumn colId="14916" hiddenButton="1"/>
    <filterColumn colId="14917" hiddenButton="1"/>
    <filterColumn colId="14918" hiddenButton="1"/>
    <filterColumn colId="14919" hiddenButton="1"/>
    <filterColumn colId="14920" hiddenButton="1"/>
    <filterColumn colId="14921" hiddenButton="1"/>
    <filterColumn colId="14922" hiddenButton="1"/>
    <filterColumn colId="14923" hiddenButton="1"/>
    <filterColumn colId="14924" hiddenButton="1"/>
    <filterColumn colId="14925" hiddenButton="1"/>
    <filterColumn colId="14926" hiddenButton="1"/>
    <filterColumn colId="14927" hiddenButton="1"/>
    <filterColumn colId="14928" hiddenButton="1"/>
    <filterColumn colId="14929" hiddenButton="1"/>
    <filterColumn colId="14930" hiddenButton="1"/>
    <filterColumn colId="14931" hiddenButton="1"/>
    <filterColumn colId="14932" hiddenButton="1"/>
    <filterColumn colId="14933" hiddenButton="1"/>
    <filterColumn colId="14934" hiddenButton="1"/>
    <filterColumn colId="14935" hiddenButton="1"/>
    <filterColumn colId="14936" hiddenButton="1"/>
    <filterColumn colId="14937" hiddenButton="1"/>
    <filterColumn colId="14938" hiddenButton="1"/>
    <filterColumn colId="14939" hiddenButton="1"/>
    <filterColumn colId="14940" hiddenButton="1"/>
    <filterColumn colId="14941" hiddenButton="1"/>
    <filterColumn colId="14942" hiddenButton="1"/>
    <filterColumn colId="14943" hiddenButton="1"/>
    <filterColumn colId="14944" hiddenButton="1"/>
    <filterColumn colId="14945" hiddenButton="1"/>
    <filterColumn colId="14946" hiddenButton="1"/>
    <filterColumn colId="14947" hiddenButton="1"/>
    <filterColumn colId="14948" hiddenButton="1"/>
    <filterColumn colId="14949" hiddenButton="1"/>
    <filterColumn colId="14950" hiddenButton="1"/>
    <filterColumn colId="14951" hiddenButton="1"/>
    <filterColumn colId="14952" hiddenButton="1"/>
    <filterColumn colId="14953" hiddenButton="1"/>
    <filterColumn colId="14954" hiddenButton="1"/>
    <filterColumn colId="14955" hiddenButton="1"/>
    <filterColumn colId="14956" hiddenButton="1"/>
    <filterColumn colId="14957" hiddenButton="1"/>
    <filterColumn colId="14958" hiddenButton="1"/>
    <filterColumn colId="14959" hiddenButton="1"/>
    <filterColumn colId="14960" hiddenButton="1"/>
    <filterColumn colId="14961" hiddenButton="1"/>
    <filterColumn colId="14962" hiddenButton="1"/>
    <filterColumn colId="14963" hiddenButton="1"/>
    <filterColumn colId="14964" hiddenButton="1"/>
    <filterColumn colId="14965" hiddenButton="1"/>
    <filterColumn colId="14966" hiddenButton="1"/>
    <filterColumn colId="14967" hiddenButton="1"/>
    <filterColumn colId="14968" hiddenButton="1"/>
    <filterColumn colId="14969" hiddenButton="1"/>
    <filterColumn colId="14970" hiddenButton="1"/>
    <filterColumn colId="14971" hiddenButton="1"/>
    <filterColumn colId="14972" hiddenButton="1"/>
    <filterColumn colId="14973" hiddenButton="1"/>
    <filterColumn colId="14974" hiddenButton="1"/>
    <filterColumn colId="14975" hiddenButton="1"/>
    <filterColumn colId="14976" hiddenButton="1"/>
    <filterColumn colId="14977" hiddenButton="1"/>
    <filterColumn colId="14978" hiddenButton="1"/>
    <filterColumn colId="14979" hiddenButton="1"/>
    <filterColumn colId="14980" hiddenButton="1"/>
    <filterColumn colId="14981" hiddenButton="1"/>
    <filterColumn colId="14982" hiddenButton="1"/>
    <filterColumn colId="14983" hiddenButton="1"/>
    <filterColumn colId="14984" hiddenButton="1"/>
    <filterColumn colId="14985" hiddenButton="1"/>
    <filterColumn colId="14986" hiddenButton="1"/>
    <filterColumn colId="14987" hiddenButton="1"/>
    <filterColumn colId="14988" hiddenButton="1"/>
    <filterColumn colId="14989" hiddenButton="1"/>
    <filterColumn colId="14990" hiddenButton="1"/>
    <filterColumn colId="14991" hiddenButton="1"/>
    <filterColumn colId="14992" hiddenButton="1"/>
    <filterColumn colId="14993" hiddenButton="1"/>
    <filterColumn colId="14994" hiddenButton="1"/>
    <filterColumn colId="14995" hiddenButton="1"/>
    <filterColumn colId="14996" hiddenButton="1"/>
    <filterColumn colId="14997" hiddenButton="1"/>
    <filterColumn colId="14998" hiddenButton="1"/>
    <filterColumn colId="14999" hiddenButton="1"/>
    <filterColumn colId="15000" hiddenButton="1"/>
    <filterColumn colId="15001" hiddenButton="1"/>
    <filterColumn colId="15002" hiddenButton="1"/>
    <filterColumn colId="15003" hiddenButton="1"/>
    <filterColumn colId="15004" hiddenButton="1"/>
    <filterColumn colId="15005" hiddenButton="1"/>
    <filterColumn colId="15006" hiddenButton="1"/>
    <filterColumn colId="15007" hiddenButton="1"/>
    <filterColumn colId="15008" hiddenButton="1"/>
    <filterColumn colId="15009" hiddenButton="1"/>
    <filterColumn colId="15010" hiddenButton="1"/>
    <filterColumn colId="15011" hiddenButton="1"/>
    <filterColumn colId="15012" hiddenButton="1"/>
    <filterColumn colId="15013" hiddenButton="1"/>
    <filterColumn colId="15014" hiddenButton="1"/>
    <filterColumn colId="15015" hiddenButton="1"/>
    <filterColumn colId="15016" hiddenButton="1"/>
    <filterColumn colId="15017" hiddenButton="1"/>
    <filterColumn colId="15018" hiddenButton="1"/>
    <filterColumn colId="15019" hiddenButton="1"/>
    <filterColumn colId="15020" hiddenButton="1"/>
    <filterColumn colId="15021" hiddenButton="1"/>
    <filterColumn colId="15022" hiddenButton="1"/>
    <filterColumn colId="15023" hiddenButton="1"/>
    <filterColumn colId="15024" hiddenButton="1"/>
    <filterColumn colId="15025" hiddenButton="1"/>
    <filterColumn colId="15026" hiddenButton="1"/>
    <filterColumn colId="15027" hiddenButton="1"/>
    <filterColumn colId="15028" hiddenButton="1"/>
    <filterColumn colId="15029" hiddenButton="1"/>
    <filterColumn colId="15030" hiddenButton="1"/>
    <filterColumn colId="15031" hiddenButton="1"/>
    <filterColumn colId="15032" hiddenButton="1"/>
    <filterColumn colId="15033" hiddenButton="1"/>
    <filterColumn colId="15034" hiddenButton="1"/>
    <filterColumn colId="15035" hiddenButton="1"/>
    <filterColumn colId="15036" hiddenButton="1"/>
    <filterColumn colId="15037" hiddenButton="1"/>
    <filterColumn colId="15038" hiddenButton="1"/>
    <filterColumn colId="15039" hiddenButton="1"/>
    <filterColumn colId="15040" hiddenButton="1"/>
    <filterColumn colId="15041" hiddenButton="1"/>
    <filterColumn colId="15042" hiddenButton="1"/>
    <filterColumn colId="15043" hiddenButton="1"/>
    <filterColumn colId="15044" hiddenButton="1"/>
    <filterColumn colId="15045" hiddenButton="1"/>
    <filterColumn colId="15046" hiddenButton="1"/>
    <filterColumn colId="15047" hiddenButton="1"/>
    <filterColumn colId="15048" hiddenButton="1"/>
    <filterColumn colId="15049" hiddenButton="1"/>
    <filterColumn colId="15050" hiddenButton="1"/>
    <filterColumn colId="15051" hiddenButton="1"/>
    <filterColumn colId="15052" hiddenButton="1"/>
    <filterColumn colId="15053" hiddenButton="1"/>
    <filterColumn colId="15054" hiddenButton="1"/>
    <filterColumn colId="15055" hiddenButton="1"/>
    <filterColumn colId="15056" hiddenButton="1"/>
    <filterColumn colId="15057" hiddenButton="1"/>
    <filterColumn colId="15058" hiddenButton="1"/>
    <filterColumn colId="15059" hiddenButton="1"/>
    <filterColumn colId="15060" hiddenButton="1"/>
    <filterColumn colId="15061" hiddenButton="1"/>
    <filterColumn colId="15062" hiddenButton="1"/>
    <filterColumn colId="15063" hiddenButton="1"/>
    <filterColumn colId="15064" hiddenButton="1"/>
    <filterColumn colId="15065" hiddenButton="1"/>
    <filterColumn colId="15066" hiddenButton="1"/>
    <filterColumn colId="15067" hiddenButton="1"/>
    <filterColumn colId="15068" hiddenButton="1"/>
    <filterColumn colId="15069" hiddenButton="1"/>
    <filterColumn colId="15070" hiddenButton="1"/>
    <filterColumn colId="15071" hiddenButton="1"/>
    <filterColumn colId="15072" hiddenButton="1"/>
    <filterColumn colId="15073" hiddenButton="1"/>
    <filterColumn colId="15074" hiddenButton="1"/>
    <filterColumn colId="15075" hiddenButton="1"/>
    <filterColumn colId="15076" hiddenButton="1"/>
    <filterColumn colId="15077" hiddenButton="1"/>
    <filterColumn colId="15078" hiddenButton="1"/>
    <filterColumn colId="15079" hiddenButton="1"/>
    <filterColumn colId="15080" hiddenButton="1"/>
    <filterColumn colId="15081" hiddenButton="1"/>
    <filterColumn colId="15082" hiddenButton="1"/>
    <filterColumn colId="15083" hiddenButton="1"/>
    <filterColumn colId="15084" hiddenButton="1"/>
    <filterColumn colId="15085" hiddenButton="1"/>
    <filterColumn colId="15086" hiddenButton="1"/>
    <filterColumn colId="15087" hiddenButton="1"/>
    <filterColumn colId="15088" hiddenButton="1"/>
    <filterColumn colId="15089" hiddenButton="1"/>
    <filterColumn colId="15090" hiddenButton="1"/>
    <filterColumn colId="15091" hiddenButton="1"/>
    <filterColumn colId="15092" hiddenButton="1"/>
    <filterColumn colId="15093" hiddenButton="1"/>
    <filterColumn colId="15094" hiddenButton="1"/>
    <filterColumn colId="15095" hiddenButton="1"/>
    <filterColumn colId="15096" hiddenButton="1"/>
    <filterColumn colId="15097" hiddenButton="1"/>
    <filterColumn colId="15098" hiddenButton="1"/>
    <filterColumn colId="15099" hiddenButton="1"/>
    <filterColumn colId="15100" hiddenButton="1"/>
    <filterColumn colId="15101" hiddenButton="1"/>
    <filterColumn colId="15102" hiddenButton="1"/>
    <filterColumn colId="15103" hiddenButton="1"/>
    <filterColumn colId="15104" hiddenButton="1"/>
    <filterColumn colId="15105" hiddenButton="1"/>
    <filterColumn colId="15106" hiddenButton="1"/>
    <filterColumn colId="15107" hiddenButton="1"/>
    <filterColumn colId="15108" hiddenButton="1"/>
    <filterColumn colId="15109" hiddenButton="1"/>
    <filterColumn colId="15110" hiddenButton="1"/>
    <filterColumn colId="15111" hiddenButton="1"/>
    <filterColumn colId="15112" hiddenButton="1"/>
    <filterColumn colId="15113" hiddenButton="1"/>
    <filterColumn colId="15114" hiddenButton="1"/>
    <filterColumn colId="15115" hiddenButton="1"/>
    <filterColumn colId="15116" hiddenButton="1"/>
    <filterColumn colId="15117" hiddenButton="1"/>
    <filterColumn colId="15118" hiddenButton="1"/>
    <filterColumn colId="15119" hiddenButton="1"/>
    <filterColumn colId="15120" hiddenButton="1"/>
    <filterColumn colId="15121" hiddenButton="1"/>
    <filterColumn colId="15122" hiddenButton="1"/>
    <filterColumn colId="15123" hiddenButton="1"/>
    <filterColumn colId="15124" hiddenButton="1"/>
    <filterColumn colId="15125" hiddenButton="1"/>
    <filterColumn colId="15126" hiddenButton="1"/>
    <filterColumn colId="15127" hiddenButton="1"/>
    <filterColumn colId="15128" hiddenButton="1"/>
    <filterColumn colId="15129" hiddenButton="1"/>
    <filterColumn colId="15130" hiddenButton="1"/>
    <filterColumn colId="15131" hiddenButton="1"/>
    <filterColumn colId="15132" hiddenButton="1"/>
    <filterColumn colId="15133" hiddenButton="1"/>
    <filterColumn colId="15134" hiddenButton="1"/>
    <filterColumn colId="15135" hiddenButton="1"/>
    <filterColumn colId="15136" hiddenButton="1"/>
    <filterColumn colId="15137" hiddenButton="1"/>
    <filterColumn colId="15138" hiddenButton="1"/>
    <filterColumn colId="15139" hiddenButton="1"/>
    <filterColumn colId="15140" hiddenButton="1"/>
    <filterColumn colId="15141" hiddenButton="1"/>
    <filterColumn colId="15142" hiddenButton="1"/>
    <filterColumn colId="15143" hiddenButton="1"/>
    <filterColumn colId="15144" hiddenButton="1"/>
    <filterColumn colId="15145" hiddenButton="1"/>
    <filterColumn colId="15146" hiddenButton="1"/>
    <filterColumn colId="15147" hiddenButton="1"/>
    <filterColumn colId="15148" hiddenButton="1"/>
    <filterColumn colId="15149" hiddenButton="1"/>
    <filterColumn colId="15150" hiddenButton="1"/>
    <filterColumn colId="15151" hiddenButton="1"/>
    <filterColumn colId="15152" hiddenButton="1"/>
    <filterColumn colId="15153" hiddenButton="1"/>
    <filterColumn colId="15154" hiddenButton="1"/>
    <filterColumn colId="15155" hiddenButton="1"/>
    <filterColumn colId="15156" hiddenButton="1"/>
    <filterColumn colId="15157" hiddenButton="1"/>
    <filterColumn colId="15158" hiddenButton="1"/>
    <filterColumn colId="15159" hiddenButton="1"/>
    <filterColumn colId="15160" hiddenButton="1"/>
    <filterColumn colId="15161" hiddenButton="1"/>
    <filterColumn colId="15162" hiddenButton="1"/>
    <filterColumn colId="15163" hiddenButton="1"/>
    <filterColumn colId="15164" hiddenButton="1"/>
    <filterColumn colId="15165" hiddenButton="1"/>
    <filterColumn colId="15166" hiddenButton="1"/>
    <filterColumn colId="15167" hiddenButton="1"/>
    <filterColumn colId="15168" hiddenButton="1"/>
    <filterColumn colId="15169" hiddenButton="1"/>
    <filterColumn colId="15170" hiddenButton="1"/>
    <filterColumn colId="15171" hiddenButton="1"/>
    <filterColumn colId="15172" hiddenButton="1"/>
    <filterColumn colId="15173" hiddenButton="1"/>
    <filterColumn colId="15174" hiddenButton="1"/>
    <filterColumn colId="15175" hiddenButton="1"/>
    <filterColumn colId="15176" hiddenButton="1"/>
    <filterColumn colId="15177" hiddenButton="1"/>
    <filterColumn colId="15178" hiddenButton="1"/>
    <filterColumn colId="15179" hiddenButton="1"/>
    <filterColumn colId="15180" hiddenButton="1"/>
    <filterColumn colId="15181" hiddenButton="1"/>
    <filterColumn colId="15182" hiddenButton="1"/>
    <filterColumn colId="15183" hiddenButton="1"/>
    <filterColumn colId="15184" hiddenButton="1"/>
    <filterColumn colId="15185" hiddenButton="1"/>
    <filterColumn colId="15186" hiddenButton="1"/>
    <filterColumn colId="15187" hiddenButton="1"/>
    <filterColumn colId="15188" hiddenButton="1"/>
    <filterColumn colId="15189" hiddenButton="1"/>
    <filterColumn colId="15190" hiddenButton="1"/>
    <filterColumn colId="15191" hiddenButton="1"/>
    <filterColumn colId="15192" hiddenButton="1"/>
    <filterColumn colId="15193" hiddenButton="1"/>
    <filterColumn colId="15194" hiddenButton="1"/>
    <filterColumn colId="15195" hiddenButton="1"/>
    <filterColumn colId="15196" hiddenButton="1"/>
    <filterColumn colId="15197" hiddenButton="1"/>
    <filterColumn colId="15198" hiddenButton="1"/>
    <filterColumn colId="15199" hiddenButton="1"/>
    <filterColumn colId="15200" hiddenButton="1"/>
    <filterColumn colId="15201" hiddenButton="1"/>
    <filterColumn colId="15202" hiddenButton="1"/>
    <filterColumn colId="15203" hiddenButton="1"/>
    <filterColumn colId="15204" hiddenButton="1"/>
    <filterColumn colId="15205" hiddenButton="1"/>
    <filterColumn colId="15206" hiddenButton="1"/>
    <filterColumn colId="15207" hiddenButton="1"/>
    <filterColumn colId="15208" hiddenButton="1"/>
    <filterColumn colId="15209" hiddenButton="1"/>
    <filterColumn colId="15210" hiddenButton="1"/>
    <filterColumn colId="15211" hiddenButton="1"/>
    <filterColumn colId="15212" hiddenButton="1"/>
    <filterColumn colId="15213" hiddenButton="1"/>
    <filterColumn colId="15214" hiddenButton="1"/>
    <filterColumn colId="15215" hiddenButton="1"/>
    <filterColumn colId="15216" hiddenButton="1"/>
    <filterColumn colId="15217" hiddenButton="1"/>
    <filterColumn colId="15218" hiddenButton="1"/>
    <filterColumn colId="15219" hiddenButton="1"/>
    <filterColumn colId="15220" hiddenButton="1"/>
    <filterColumn colId="15221" hiddenButton="1"/>
    <filterColumn colId="15222" hiddenButton="1"/>
    <filterColumn colId="15223" hiddenButton="1"/>
    <filterColumn colId="15224" hiddenButton="1"/>
    <filterColumn colId="15225" hiddenButton="1"/>
    <filterColumn colId="15226" hiddenButton="1"/>
    <filterColumn colId="15227" hiddenButton="1"/>
    <filterColumn colId="15228" hiddenButton="1"/>
    <filterColumn colId="15229" hiddenButton="1"/>
    <filterColumn colId="15230" hiddenButton="1"/>
    <filterColumn colId="15231" hiddenButton="1"/>
    <filterColumn colId="15232" hiddenButton="1"/>
    <filterColumn colId="15233" hiddenButton="1"/>
    <filterColumn colId="15234" hiddenButton="1"/>
    <filterColumn colId="15235" hiddenButton="1"/>
    <filterColumn colId="15236" hiddenButton="1"/>
    <filterColumn colId="15237" hiddenButton="1"/>
    <filterColumn colId="15238" hiddenButton="1"/>
    <filterColumn colId="15239" hiddenButton="1"/>
    <filterColumn colId="15240" hiddenButton="1"/>
    <filterColumn colId="15241" hiddenButton="1"/>
    <filterColumn colId="15242" hiddenButton="1"/>
    <filterColumn colId="15243" hiddenButton="1"/>
    <filterColumn colId="15244" hiddenButton="1"/>
    <filterColumn colId="15245" hiddenButton="1"/>
    <filterColumn colId="15246" hiddenButton="1"/>
    <filterColumn colId="15247" hiddenButton="1"/>
    <filterColumn colId="15248" hiddenButton="1"/>
    <filterColumn colId="15249" hiddenButton="1"/>
    <filterColumn colId="15250" hiddenButton="1"/>
    <filterColumn colId="15251" hiddenButton="1"/>
    <filterColumn colId="15252" hiddenButton="1"/>
    <filterColumn colId="15253" hiddenButton="1"/>
    <filterColumn colId="15254" hiddenButton="1"/>
    <filterColumn colId="15255" hiddenButton="1"/>
    <filterColumn colId="15256" hiddenButton="1"/>
    <filterColumn colId="15257" hiddenButton="1"/>
    <filterColumn colId="15258" hiddenButton="1"/>
    <filterColumn colId="15259" hiddenButton="1"/>
    <filterColumn colId="15260" hiddenButton="1"/>
    <filterColumn colId="15261" hiddenButton="1"/>
    <filterColumn colId="15262" hiddenButton="1"/>
    <filterColumn colId="15263" hiddenButton="1"/>
    <filterColumn colId="15264" hiddenButton="1"/>
    <filterColumn colId="15265" hiddenButton="1"/>
    <filterColumn colId="15266" hiddenButton="1"/>
    <filterColumn colId="15267" hiddenButton="1"/>
    <filterColumn colId="15268" hiddenButton="1"/>
    <filterColumn colId="15269" hiddenButton="1"/>
    <filterColumn colId="15270" hiddenButton="1"/>
    <filterColumn colId="15271" hiddenButton="1"/>
    <filterColumn colId="15272" hiddenButton="1"/>
    <filterColumn colId="15273" hiddenButton="1"/>
    <filterColumn colId="15274" hiddenButton="1"/>
    <filterColumn colId="15275" hiddenButton="1"/>
    <filterColumn colId="15276" hiddenButton="1"/>
    <filterColumn colId="15277" hiddenButton="1"/>
    <filterColumn colId="15278" hiddenButton="1"/>
    <filterColumn colId="15279" hiddenButton="1"/>
    <filterColumn colId="15280" hiddenButton="1"/>
    <filterColumn colId="15281" hiddenButton="1"/>
    <filterColumn colId="15282" hiddenButton="1"/>
    <filterColumn colId="15283" hiddenButton="1"/>
    <filterColumn colId="15284" hiddenButton="1"/>
    <filterColumn colId="15285" hiddenButton="1"/>
    <filterColumn colId="15286" hiddenButton="1"/>
    <filterColumn colId="15287" hiddenButton="1"/>
    <filterColumn colId="15288" hiddenButton="1"/>
    <filterColumn colId="15289" hiddenButton="1"/>
    <filterColumn colId="15290" hiddenButton="1"/>
    <filterColumn colId="15291" hiddenButton="1"/>
    <filterColumn colId="15292" hiddenButton="1"/>
    <filterColumn colId="15293" hiddenButton="1"/>
    <filterColumn colId="15294" hiddenButton="1"/>
    <filterColumn colId="15295" hiddenButton="1"/>
    <filterColumn colId="15296" hiddenButton="1"/>
    <filterColumn colId="15297" hiddenButton="1"/>
    <filterColumn colId="15298" hiddenButton="1"/>
    <filterColumn colId="15299" hiddenButton="1"/>
    <filterColumn colId="15300" hiddenButton="1"/>
    <filterColumn colId="15301" hiddenButton="1"/>
    <filterColumn colId="15302" hiddenButton="1"/>
    <filterColumn colId="15303" hiddenButton="1"/>
    <filterColumn colId="15304" hiddenButton="1"/>
    <filterColumn colId="15305" hiddenButton="1"/>
    <filterColumn colId="15306" hiddenButton="1"/>
    <filterColumn colId="15307" hiddenButton="1"/>
    <filterColumn colId="15308" hiddenButton="1"/>
    <filterColumn colId="15309" hiddenButton="1"/>
    <filterColumn colId="15310" hiddenButton="1"/>
    <filterColumn colId="15311" hiddenButton="1"/>
    <filterColumn colId="15312" hiddenButton="1"/>
    <filterColumn colId="15313" hiddenButton="1"/>
    <filterColumn colId="15314" hiddenButton="1"/>
    <filterColumn colId="15315" hiddenButton="1"/>
    <filterColumn colId="15316" hiddenButton="1"/>
    <filterColumn colId="15317" hiddenButton="1"/>
    <filterColumn colId="15318" hiddenButton="1"/>
    <filterColumn colId="15319" hiddenButton="1"/>
    <filterColumn colId="15320" hiddenButton="1"/>
    <filterColumn colId="15321" hiddenButton="1"/>
    <filterColumn colId="15322" hiddenButton="1"/>
    <filterColumn colId="15323" hiddenButton="1"/>
    <filterColumn colId="15324" hiddenButton="1"/>
    <filterColumn colId="15325" hiddenButton="1"/>
    <filterColumn colId="15326" hiddenButton="1"/>
    <filterColumn colId="15327" hiddenButton="1"/>
    <filterColumn colId="15328" hiddenButton="1"/>
    <filterColumn colId="15329" hiddenButton="1"/>
    <filterColumn colId="15330" hiddenButton="1"/>
    <filterColumn colId="15331" hiddenButton="1"/>
    <filterColumn colId="15332" hiddenButton="1"/>
    <filterColumn colId="15333" hiddenButton="1"/>
    <filterColumn colId="15334" hiddenButton="1"/>
    <filterColumn colId="15335" hiddenButton="1"/>
    <filterColumn colId="15336" hiddenButton="1"/>
    <filterColumn colId="15337" hiddenButton="1"/>
    <filterColumn colId="15338" hiddenButton="1"/>
    <filterColumn colId="15339" hiddenButton="1"/>
    <filterColumn colId="15340" hiddenButton="1"/>
    <filterColumn colId="15341" hiddenButton="1"/>
    <filterColumn colId="15342" hiddenButton="1"/>
    <filterColumn colId="15343" hiddenButton="1"/>
    <filterColumn colId="15344" hiddenButton="1"/>
    <filterColumn colId="15345" hiddenButton="1"/>
    <filterColumn colId="15346" hiddenButton="1"/>
    <filterColumn colId="15347" hiddenButton="1"/>
    <filterColumn colId="15348" hiddenButton="1"/>
    <filterColumn colId="15349" hiddenButton="1"/>
    <filterColumn colId="15350" hiddenButton="1"/>
    <filterColumn colId="15351" hiddenButton="1"/>
    <filterColumn colId="15352" hiddenButton="1"/>
    <filterColumn colId="15353" hiddenButton="1"/>
    <filterColumn colId="15354" hiddenButton="1"/>
    <filterColumn colId="15355" hiddenButton="1"/>
    <filterColumn colId="15356" hiddenButton="1"/>
    <filterColumn colId="15357" hiddenButton="1"/>
    <filterColumn colId="15358" hiddenButton="1"/>
    <filterColumn colId="15359" hiddenButton="1"/>
    <filterColumn colId="15360" hiddenButton="1"/>
    <filterColumn colId="15361" hiddenButton="1"/>
    <filterColumn colId="15362" hiddenButton="1"/>
    <filterColumn colId="15363" hiddenButton="1"/>
    <filterColumn colId="15364" hiddenButton="1"/>
    <filterColumn colId="15365" hiddenButton="1"/>
    <filterColumn colId="15366" hiddenButton="1"/>
    <filterColumn colId="15367" hiddenButton="1"/>
    <filterColumn colId="15368" hiddenButton="1"/>
    <filterColumn colId="15369" hiddenButton="1"/>
    <filterColumn colId="15370" hiddenButton="1"/>
    <filterColumn colId="15371" hiddenButton="1"/>
    <filterColumn colId="15372" hiddenButton="1"/>
    <filterColumn colId="15373" hiddenButton="1"/>
    <filterColumn colId="15374" hiddenButton="1"/>
    <filterColumn colId="15375" hiddenButton="1"/>
    <filterColumn colId="15376" hiddenButton="1"/>
    <filterColumn colId="15377" hiddenButton="1"/>
    <filterColumn colId="15378" hiddenButton="1"/>
    <filterColumn colId="15379" hiddenButton="1"/>
    <filterColumn colId="15380" hiddenButton="1"/>
    <filterColumn colId="15381" hiddenButton="1"/>
    <filterColumn colId="15382" hiddenButton="1"/>
    <filterColumn colId="15383" hiddenButton="1"/>
    <filterColumn colId="15384" hiddenButton="1"/>
    <filterColumn colId="15385" hiddenButton="1"/>
    <filterColumn colId="15386" hiddenButton="1"/>
    <filterColumn colId="15387" hiddenButton="1"/>
    <filterColumn colId="15388" hiddenButton="1"/>
    <filterColumn colId="15389" hiddenButton="1"/>
    <filterColumn colId="15390" hiddenButton="1"/>
    <filterColumn colId="15391" hiddenButton="1"/>
    <filterColumn colId="15392" hiddenButton="1"/>
    <filterColumn colId="15393" hiddenButton="1"/>
    <filterColumn colId="15394" hiddenButton="1"/>
    <filterColumn colId="15395" hiddenButton="1"/>
    <filterColumn colId="15396" hiddenButton="1"/>
    <filterColumn colId="15397" hiddenButton="1"/>
    <filterColumn colId="15398" hiddenButton="1"/>
    <filterColumn colId="15399" hiddenButton="1"/>
    <filterColumn colId="15400" hiddenButton="1"/>
    <filterColumn colId="15401" hiddenButton="1"/>
    <filterColumn colId="15402" hiddenButton="1"/>
    <filterColumn colId="15403" hiddenButton="1"/>
    <filterColumn colId="15404" hiddenButton="1"/>
    <filterColumn colId="15405" hiddenButton="1"/>
    <filterColumn colId="15406" hiddenButton="1"/>
    <filterColumn colId="15407" hiddenButton="1"/>
    <filterColumn colId="15408" hiddenButton="1"/>
    <filterColumn colId="15409" hiddenButton="1"/>
    <filterColumn colId="15410" hiddenButton="1"/>
    <filterColumn colId="15411" hiddenButton="1"/>
    <filterColumn colId="15412" hiddenButton="1"/>
    <filterColumn colId="15413" hiddenButton="1"/>
    <filterColumn colId="15414" hiddenButton="1"/>
    <filterColumn colId="15415" hiddenButton="1"/>
    <filterColumn colId="15416" hiddenButton="1"/>
    <filterColumn colId="15417" hiddenButton="1"/>
    <filterColumn colId="15418" hiddenButton="1"/>
    <filterColumn colId="15419" hiddenButton="1"/>
    <filterColumn colId="15420" hiddenButton="1"/>
    <filterColumn colId="15421" hiddenButton="1"/>
    <filterColumn colId="15422" hiddenButton="1"/>
    <filterColumn colId="15423" hiddenButton="1"/>
    <filterColumn colId="15424" hiddenButton="1"/>
    <filterColumn colId="15425" hiddenButton="1"/>
    <filterColumn colId="15426" hiddenButton="1"/>
    <filterColumn colId="15427" hiddenButton="1"/>
    <filterColumn colId="15428" hiddenButton="1"/>
    <filterColumn colId="15429" hiddenButton="1"/>
    <filterColumn colId="15430" hiddenButton="1"/>
    <filterColumn colId="15431" hiddenButton="1"/>
    <filterColumn colId="15432" hiddenButton="1"/>
    <filterColumn colId="15433" hiddenButton="1"/>
    <filterColumn colId="15434" hiddenButton="1"/>
    <filterColumn colId="15435" hiddenButton="1"/>
    <filterColumn colId="15436" hiddenButton="1"/>
    <filterColumn colId="15437" hiddenButton="1"/>
    <filterColumn colId="15438" hiddenButton="1"/>
    <filterColumn colId="15439" hiddenButton="1"/>
    <filterColumn colId="15440" hiddenButton="1"/>
    <filterColumn colId="15441" hiddenButton="1"/>
    <filterColumn colId="15442" hiddenButton="1"/>
    <filterColumn colId="15443" hiddenButton="1"/>
    <filterColumn colId="15444" hiddenButton="1"/>
    <filterColumn colId="15445" hiddenButton="1"/>
    <filterColumn colId="15446" hiddenButton="1"/>
    <filterColumn colId="15447" hiddenButton="1"/>
    <filterColumn colId="15448" hiddenButton="1"/>
    <filterColumn colId="15449" hiddenButton="1"/>
    <filterColumn colId="15450" hiddenButton="1"/>
    <filterColumn colId="15451" hiddenButton="1"/>
    <filterColumn colId="15452" hiddenButton="1"/>
    <filterColumn colId="15453" hiddenButton="1"/>
    <filterColumn colId="15454" hiddenButton="1"/>
    <filterColumn colId="15455" hiddenButton="1"/>
    <filterColumn colId="15456" hiddenButton="1"/>
    <filterColumn colId="15457" hiddenButton="1"/>
    <filterColumn colId="15458" hiddenButton="1"/>
    <filterColumn colId="15459" hiddenButton="1"/>
    <filterColumn colId="15460" hiddenButton="1"/>
    <filterColumn colId="15461" hiddenButton="1"/>
    <filterColumn colId="15462" hiddenButton="1"/>
    <filterColumn colId="15463" hiddenButton="1"/>
    <filterColumn colId="15464" hiddenButton="1"/>
    <filterColumn colId="15465" hiddenButton="1"/>
    <filterColumn colId="15466" hiddenButton="1"/>
    <filterColumn colId="15467" hiddenButton="1"/>
    <filterColumn colId="15468" hiddenButton="1"/>
    <filterColumn colId="15469" hiddenButton="1"/>
    <filterColumn colId="15470" hiddenButton="1"/>
    <filterColumn colId="15471" hiddenButton="1"/>
    <filterColumn colId="15472" hiddenButton="1"/>
    <filterColumn colId="15473" hiddenButton="1"/>
    <filterColumn colId="15474" hiddenButton="1"/>
    <filterColumn colId="15475" hiddenButton="1"/>
    <filterColumn colId="15476" hiddenButton="1"/>
    <filterColumn colId="15477" hiddenButton="1"/>
    <filterColumn colId="15478" hiddenButton="1"/>
    <filterColumn colId="15479" hiddenButton="1"/>
    <filterColumn colId="15480" hiddenButton="1"/>
    <filterColumn colId="15481" hiddenButton="1"/>
    <filterColumn colId="15482" hiddenButton="1"/>
    <filterColumn colId="15483" hiddenButton="1"/>
    <filterColumn colId="15484" hiddenButton="1"/>
    <filterColumn colId="15485" hiddenButton="1"/>
    <filterColumn colId="15486" hiddenButton="1"/>
    <filterColumn colId="15487" hiddenButton="1"/>
    <filterColumn colId="15488" hiddenButton="1"/>
    <filterColumn colId="15489" hiddenButton="1"/>
    <filterColumn colId="15490" hiddenButton="1"/>
    <filterColumn colId="15491" hiddenButton="1"/>
    <filterColumn colId="15492" hiddenButton="1"/>
    <filterColumn colId="15493" hiddenButton="1"/>
    <filterColumn colId="15494" hiddenButton="1"/>
    <filterColumn colId="15495" hiddenButton="1"/>
    <filterColumn colId="15496" hiddenButton="1"/>
    <filterColumn colId="15497" hiddenButton="1"/>
    <filterColumn colId="15498" hiddenButton="1"/>
    <filterColumn colId="15499" hiddenButton="1"/>
    <filterColumn colId="15500" hiddenButton="1"/>
    <filterColumn colId="15501" hiddenButton="1"/>
    <filterColumn colId="15502" hiddenButton="1"/>
    <filterColumn colId="15503" hiddenButton="1"/>
    <filterColumn colId="15504" hiddenButton="1"/>
    <filterColumn colId="15505" hiddenButton="1"/>
    <filterColumn colId="15506" hiddenButton="1"/>
    <filterColumn colId="15507" hiddenButton="1"/>
    <filterColumn colId="15508" hiddenButton="1"/>
    <filterColumn colId="15509" hiddenButton="1"/>
    <filterColumn colId="15510" hiddenButton="1"/>
    <filterColumn colId="15511" hiddenButton="1"/>
    <filterColumn colId="15512" hiddenButton="1"/>
    <filterColumn colId="15513" hiddenButton="1"/>
    <filterColumn colId="15514" hiddenButton="1"/>
    <filterColumn colId="15515" hiddenButton="1"/>
    <filterColumn colId="15516" hiddenButton="1"/>
    <filterColumn colId="15517" hiddenButton="1"/>
    <filterColumn colId="15518" hiddenButton="1"/>
    <filterColumn colId="15519" hiddenButton="1"/>
    <filterColumn colId="15520" hiddenButton="1"/>
    <filterColumn colId="15521" hiddenButton="1"/>
    <filterColumn colId="15522" hiddenButton="1"/>
    <filterColumn colId="15523" hiddenButton="1"/>
    <filterColumn colId="15524" hiddenButton="1"/>
    <filterColumn colId="15525" hiddenButton="1"/>
    <filterColumn colId="15526" hiddenButton="1"/>
    <filterColumn colId="15527" hiddenButton="1"/>
    <filterColumn colId="15528" hiddenButton="1"/>
    <filterColumn colId="15529" hiddenButton="1"/>
    <filterColumn colId="15530" hiddenButton="1"/>
    <filterColumn colId="15531" hiddenButton="1"/>
    <filterColumn colId="15532" hiddenButton="1"/>
    <filterColumn colId="15533" hiddenButton="1"/>
    <filterColumn colId="15534" hiddenButton="1"/>
    <filterColumn colId="15535" hiddenButton="1"/>
    <filterColumn colId="15536" hiddenButton="1"/>
    <filterColumn colId="15537" hiddenButton="1"/>
    <filterColumn colId="15538" hiddenButton="1"/>
    <filterColumn colId="15539" hiddenButton="1"/>
    <filterColumn colId="15540" hiddenButton="1"/>
    <filterColumn colId="15541" hiddenButton="1"/>
    <filterColumn colId="15542" hiddenButton="1"/>
    <filterColumn colId="15543" hiddenButton="1"/>
    <filterColumn colId="15544" hiddenButton="1"/>
    <filterColumn colId="15545" hiddenButton="1"/>
    <filterColumn colId="15546" hiddenButton="1"/>
    <filterColumn colId="15547" hiddenButton="1"/>
    <filterColumn colId="15548" hiddenButton="1"/>
    <filterColumn colId="15549" hiddenButton="1"/>
    <filterColumn colId="15550" hiddenButton="1"/>
    <filterColumn colId="15551" hiddenButton="1"/>
    <filterColumn colId="15552" hiddenButton="1"/>
    <filterColumn colId="15553" hiddenButton="1"/>
    <filterColumn colId="15554" hiddenButton="1"/>
    <filterColumn colId="15555" hiddenButton="1"/>
    <filterColumn colId="15556" hiddenButton="1"/>
    <filterColumn colId="15557" hiddenButton="1"/>
    <filterColumn colId="15558" hiddenButton="1"/>
    <filterColumn colId="15559" hiddenButton="1"/>
    <filterColumn colId="15560" hiddenButton="1"/>
    <filterColumn colId="15561" hiddenButton="1"/>
    <filterColumn colId="15562" hiddenButton="1"/>
    <filterColumn colId="15563" hiddenButton="1"/>
    <filterColumn colId="15564" hiddenButton="1"/>
    <filterColumn colId="15565" hiddenButton="1"/>
    <filterColumn colId="15566" hiddenButton="1"/>
    <filterColumn colId="15567" hiddenButton="1"/>
    <filterColumn colId="15568" hiddenButton="1"/>
    <filterColumn colId="15569" hiddenButton="1"/>
    <filterColumn colId="15570" hiddenButton="1"/>
    <filterColumn colId="15571" hiddenButton="1"/>
    <filterColumn colId="15572" hiddenButton="1"/>
    <filterColumn colId="15573" hiddenButton="1"/>
    <filterColumn colId="15574" hiddenButton="1"/>
    <filterColumn colId="15575" hiddenButton="1"/>
    <filterColumn colId="15576" hiddenButton="1"/>
    <filterColumn colId="15577" hiddenButton="1"/>
    <filterColumn colId="15578" hiddenButton="1"/>
    <filterColumn colId="15579" hiddenButton="1"/>
    <filterColumn colId="15580" hiddenButton="1"/>
    <filterColumn colId="15581" hiddenButton="1"/>
    <filterColumn colId="15582" hiddenButton="1"/>
    <filterColumn colId="15583" hiddenButton="1"/>
    <filterColumn colId="15584" hiddenButton="1"/>
    <filterColumn colId="15585" hiddenButton="1"/>
    <filterColumn colId="15586" hiddenButton="1"/>
    <filterColumn colId="15587" hiddenButton="1"/>
    <filterColumn colId="15588" hiddenButton="1"/>
    <filterColumn colId="15589" hiddenButton="1"/>
    <filterColumn colId="15590" hiddenButton="1"/>
    <filterColumn colId="15591" hiddenButton="1"/>
    <filterColumn colId="15592" hiddenButton="1"/>
    <filterColumn colId="15593" hiddenButton="1"/>
    <filterColumn colId="15594" hiddenButton="1"/>
    <filterColumn colId="15595" hiddenButton="1"/>
    <filterColumn colId="15596" hiddenButton="1"/>
    <filterColumn colId="15597" hiddenButton="1"/>
    <filterColumn colId="15598" hiddenButton="1"/>
    <filterColumn colId="15599" hiddenButton="1"/>
    <filterColumn colId="15600" hiddenButton="1"/>
    <filterColumn colId="15601" hiddenButton="1"/>
    <filterColumn colId="15602" hiddenButton="1"/>
    <filterColumn colId="15603" hiddenButton="1"/>
    <filterColumn colId="15604" hiddenButton="1"/>
    <filterColumn colId="15605" hiddenButton="1"/>
    <filterColumn colId="15606" hiddenButton="1"/>
    <filterColumn colId="15607" hiddenButton="1"/>
    <filterColumn colId="15608" hiddenButton="1"/>
    <filterColumn colId="15609" hiddenButton="1"/>
    <filterColumn colId="15610" hiddenButton="1"/>
    <filterColumn colId="15611" hiddenButton="1"/>
    <filterColumn colId="15612" hiddenButton="1"/>
    <filterColumn colId="15613" hiddenButton="1"/>
    <filterColumn colId="15614" hiddenButton="1"/>
    <filterColumn colId="15615" hiddenButton="1"/>
    <filterColumn colId="15616" hiddenButton="1"/>
    <filterColumn colId="15617" hiddenButton="1"/>
    <filterColumn colId="15618" hiddenButton="1"/>
    <filterColumn colId="15619" hiddenButton="1"/>
    <filterColumn colId="15620" hiddenButton="1"/>
    <filterColumn colId="15621" hiddenButton="1"/>
    <filterColumn colId="15622" hiddenButton="1"/>
    <filterColumn colId="15623" hiddenButton="1"/>
    <filterColumn colId="15624" hiddenButton="1"/>
    <filterColumn colId="15625" hiddenButton="1"/>
    <filterColumn colId="15626" hiddenButton="1"/>
    <filterColumn colId="15627" hiddenButton="1"/>
    <filterColumn colId="15628" hiddenButton="1"/>
    <filterColumn colId="15629" hiddenButton="1"/>
    <filterColumn colId="15630" hiddenButton="1"/>
    <filterColumn colId="15631" hiddenButton="1"/>
    <filterColumn colId="15632" hiddenButton="1"/>
    <filterColumn colId="15633" hiddenButton="1"/>
    <filterColumn colId="15634" hiddenButton="1"/>
    <filterColumn colId="15635" hiddenButton="1"/>
    <filterColumn colId="15636" hiddenButton="1"/>
    <filterColumn colId="15637" hiddenButton="1"/>
    <filterColumn colId="15638" hiddenButton="1"/>
    <filterColumn colId="15639" hiddenButton="1"/>
    <filterColumn colId="15640" hiddenButton="1"/>
    <filterColumn colId="15641" hiddenButton="1"/>
    <filterColumn colId="15642" hiddenButton="1"/>
    <filterColumn colId="15643" hiddenButton="1"/>
    <filterColumn colId="15644" hiddenButton="1"/>
    <filterColumn colId="15645" hiddenButton="1"/>
    <filterColumn colId="15646" hiddenButton="1"/>
    <filterColumn colId="15647" hiddenButton="1"/>
    <filterColumn colId="15648" hiddenButton="1"/>
    <filterColumn colId="15649" hiddenButton="1"/>
    <filterColumn colId="15650" hiddenButton="1"/>
    <filterColumn colId="15651" hiddenButton="1"/>
    <filterColumn colId="15652" hiddenButton="1"/>
    <filterColumn colId="15653" hiddenButton="1"/>
    <filterColumn colId="15654" hiddenButton="1"/>
    <filterColumn colId="15655" hiddenButton="1"/>
    <filterColumn colId="15656" hiddenButton="1"/>
    <filterColumn colId="15657" hiddenButton="1"/>
    <filterColumn colId="15658" hiddenButton="1"/>
    <filterColumn colId="15659" hiddenButton="1"/>
    <filterColumn colId="15660" hiddenButton="1"/>
    <filterColumn colId="15661" hiddenButton="1"/>
    <filterColumn colId="15662" hiddenButton="1"/>
    <filterColumn colId="15663" hiddenButton="1"/>
    <filterColumn colId="15664" hiddenButton="1"/>
    <filterColumn colId="15665" hiddenButton="1"/>
    <filterColumn colId="15666" hiddenButton="1"/>
    <filterColumn colId="15667" hiddenButton="1"/>
    <filterColumn colId="15668" hiddenButton="1"/>
    <filterColumn colId="15669" hiddenButton="1"/>
    <filterColumn colId="15670" hiddenButton="1"/>
    <filterColumn colId="15671" hiddenButton="1"/>
    <filterColumn colId="15672" hiddenButton="1"/>
    <filterColumn colId="15673" hiddenButton="1"/>
    <filterColumn colId="15674" hiddenButton="1"/>
    <filterColumn colId="15675" hiddenButton="1"/>
    <filterColumn colId="15676" hiddenButton="1"/>
    <filterColumn colId="15677" hiddenButton="1"/>
    <filterColumn colId="15678" hiddenButton="1"/>
    <filterColumn colId="15679" hiddenButton="1"/>
    <filterColumn colId="15680" hiddenButton="1"/>
    <filterColumn colId="15681" hiddenButton="1"/>
    <filterColumn colId="15682" hiddenButton="1"/>
    <filterColumn colId="15683" hiddenButton="1"/>
    <filterColumn colId="15684" hiddenButton="1"/>
    <filterColumn colId="15685" hiddenButton="1"/>
    <filterColumn colId="15686" hiddenButton="1"/>
    <filterColumn colId="15687" hiddenButton="1"/>
    <filterColumn colId="15688" hiddenButton="1"/>
    <filterColumn colId="15689" hiddenButton="1"/>
    <filterColumn colId="15690" hiddenButton="1"/>
    <filterColumn colId="15691" hiddenButton="1"/>
    <filterColumn colId="15692" hiddenButton="1"/>
    <filterColumn colId="15693" hiddenButton="1"/>
    <filterColumn colId="15694" hiddenButton="1"/>
    <filterColumn colId="15695" hiddenButton="1"/>
    <filterColumn colId="15696" hiddenButton="1"/>
    <filterColumn colId="15697" hiddenButton="1"/>
    <filterColumn colId="15698" hiddenButton="1"/>
    <filterColumn colId="15699" hiddenButton="1"/>
    <filterColumn colId="15700" hiddenButton="1"/>
    <filterColumn colId="15701" hiddenButton="1"/>
    <filterColumn colId="15702" hiddenButton="1"/>
    <filterColumn colId="15703" hiddenButton="1"/>
    <filterColumn colId="15704" hiddenButton="1"/>
    <filterColumn colId="15705" hiddenButton="1"/>
    <filterColumn colId="15706" hiddenButton="1"/>
    <filterColumn colId="15707" hiddenButton="1"/>
    <filterColumn colId="15708" hiddenButton="1"/>
    <filterColumn colId="15709" hiddenButton="1"/>
    <filterColumn colId="15710" hiddenButton="1"/>
    <filterColumn colId="15711" hiddenButton="1"/>
    <filterColumn colId="15712" hiddenButton="1"/>
    <filterColumn colId="15713" hiddenButton="1"/>
    <filterColumn colId="15714" hiddenButton="1"/>
    <filterColumn colId="15715" hiddenButton="1"/>
    <filterColumn colId="15716" hiddenButton="1"/>
    <filterColumn colId="15717" hiddenButton="1"/>
    <filterColumn colId="15718" hiddenButton="1"/>
    <filterColumn colId="15719" hiddenButton="1"/>
    <filterColumn colId="15720" hiddenButton="1"/>
    <filterColumn colId="15721" hiddenButton="1"/>
    <filterColumn colId="15722" hiddenButton="1"/>
    <filterColumn colId="15723" hiddenButton="1"/>
    <filterColumn colId="15724" hiddenButton="1"/>
    <filterColumn colId="15725" hiddenButton="1"/>
    <filterColumn colId="15726" hiddenButton="1"/>
    <filterColumn colId="15727" hiddenButton="1"/>
    <filterColumn colId="15728" hiddenButton="1"/>
    <filterColumn colId="15729" hiddenButton="1"/>
    <filterColumn colId="15730" hiddenButton="1"/>
    <filterColumn colId="15731" hiddenButton="1"/>
    <filterColumn colId="15732" hiddenButton="1"/>
    <filterColumn colId="15733" hiddenButton="1"/>
    <filterColumn colId="15734" hiddenButton="1"/>
    <filterColumn colId="15735" hiddenButton="1"/>
    <filterColumn colId="15736" hiddenButton="1"/>
    <filterColumn colId="15737" hiddenButton="1"/>
    <filterColumn colId="15738" hiddenButton="1"/>
    <filterColumn colId="15739" hiddenButton="1"/>
    <filterColumn colId="15740" hiddenButton="1"/>
    <filterColumn colId="15741" hiddenButton="1"/>
    <filterColumn colId="15742" hiddenButton="1"/>
    <filterColumn colId="15743" hiddenButton="1"/>
    <filterColumn colId="15744" hiddenButton="1"/>
    <filterColumn colId="15745" hiddenButton="1"/>
    <filterColumn colId="15746" hiddenButton="1"/>
    <filterColumn colId="15747" hiddenButton="1"/>
    <filterColumn colId="15748" hiddenButton="1"/>
    <filterColumn colId="15749" hiddenButton="1"/>
    <filterColumn colId="15750" hiddenButton="1"/>
    <filterColumn colId="15751" hiddenButton="1"/>
    <filterColumn colId="15752" hiddenButton="1"/>
    <filterColumn colId="15753" hiddenButton="1"/>
    <filterColumn colId="15754" hiddenButton="1"/>
    <filterColumn colId="15755" hiddenButton="1"/>
    <filterColumn colId="15756" hiddenButton="1"/>
    <filterColumn colId="15757" hiddenButton="1"/>
    <filterColumn colId="15758" hiddenButton="1"/>
    <filterColumn colId="15759" hiddenButton="1"/>
    <filterColumn colId="15760" hiddenButton="1"/>
    <filterColumn colId="15761" hiddenButton="1"/>
    <filterColumn colId="15762" hiddenButton="1"/>
    <filterColumn colId="15763" hiddenButton="1"/>
    <filterColumn colId="15764" hiddenButton="1"/>
    <filterColumn colId="15765" hiddenButton="1"/>
    <filterColumn colId="15766" hiddenButton="1"/>
    <filterColumn colId="15767" hiddenButton="1"/>
    <filterColumn colId="15768" hiddenButton="1"/>
    <filterColumn colId="15769" hiddenButton="1"/>
    <filterColumn colId="15770" hiddenButton="1"/>
    <filterColumn colId="15771" hiddenButton="1"/>
    <filterColumn colId="15772" hiddenButton="1"/>
    <filterColumn colId="15773" hiddenButton="1"/>
    <filterColumn colId="15774" hiddenButton="1"/>
    <filterColumn colId="15775" hiddenButton="1"/>
    <filterColumn colId="15776" hiddenButton="1"/>
    <filterColumn colId="15777" hiddenButton="1"/>
    <filterColumn colId="15778" hiddenButton="1"/>
    <filterColumn colId="15779" hiddenButton="1"/>
    <filterColumn colId="15780" hiddenButton="1"/>
    <filterColumn colId="15781" hiddenButton="1"/>
    <filterColumn colId="15782" hiddenButton="1"/>
    <filterColumn colId="15783" hiddenButton="1"/>
    <filterColumn colId="15784" hiddenButton="1"/>
    <filterColumn colId="15785" hiddenButton="1"/>
    <filterColumn colId="15786" hiddenButton="1"/>
    <filterColumn colId="15787" hiddenButton="1"/>
    <filterColumn colId="15788" hiddenButton="1"/>
    <filterColumn colId="15789" hiddenButton="1"/>
    <filterColumn colId="15790" hiddenButton="1"/>
    <filterColumn colId="15791" hiddenButton="1"/>
    <filterColumn colId="15792" hiddenButton="1"/>
    <filterColumn colId="15793" hiddenButton="1"/>
    <filterColumn colId="15794" hiddenButton="1"/>
    <filterColumn colId="15795" hiddenButton="1"/>
    <filterColumn colId="15796" hiddenButton="1"/>
    <filterColumn colId="15797" hiddenButton="1"/>
    <filterColumn colId="15798" hiddenButton="1"/>
    <filterColumn colId="15799" hiddenButton="1"/>
    <filterColumn colId="15800" hiddenButton="1"/>
    <filterColumn colId="15801" hiddenButton="1"/>
    <filterColumn colId="15802" hiddenButton="1"/>
    <filterColumn colId="15803" hiddenButton="1"/>
    <filterColumn colId="15804" hiddenButton="1"/>
    <filterColumn colId="15805" hiddenButton="1"/>
    <filterColumn colId="15806" hiddenButton="1"/>
    <filterColumn colId="15807" hiddenButton="1"/>
    <filterColumn colId="15808" hiddenButton="1"/>
    <filterColumn colId="15809" hiddenButton="1"/>
    <filterColumn colId="15810" hiddenButton="1"/>
    <filterColumn colId="15811" hiddenButton="1"/>
    <filterColumn colId="15812" hiddenButton="1"/>
    <filterColumn colId="15813" hiddenButton="1"/>
    <filterColumn colId="15814" hiddenButton="1"/>
    <filterColumn colId="15815" hiddenButton="1"/>
    <filterColumn colId="15816" hiddenButton="1"/>
    <filterColumn colId="15817" hiddenButton="1"/>
    <filterColumn colId="15818" hiddenButton="1"/>
    <filterColumn colId="15819" hiddenButton="1"/>
    <filterColumn colId="15820" hiddenButton="1"/>
    <filterColumn colId="15821" hiddenButton="1"/>
    <filterColumn colId="15822" hiddenButton="1"/>
    <filterColumn colId="15823" hiddenButton="1"/>
    <filterColumn colId="15824" hiddenButton="1"/>
    <filterColumn colId="15825" hiddenButton="1"/>
    <filterColumn colId="15826" hiddenButton="1"/>
    <filterColumn colId="15827" hiddenButton="1"/>
    <filterColumn colId="15828" hiddenButton="1"/>
    <filterColumn colId="15829" hiddenButton="1"/>
    <filterColumn colId="15830" hiddenButton="1"/>
    <filterColumn colId="15831" hiddenButton="1"/>
    <filterColumn colId="15832" hiddenButton="1"/>
    <filterColumn colId="15833" hiddenButton="1"/>
    <filterColumn colId="15834" hiddenButton="1"/>
    <filterColumn colId="15835" hiddenButton="1"/>
    <filterColumn colId="15836" hiddenButton="1"/>
    <filterColumn colId="15837" hiddenButton="1"/>
    <filterColumn colId="15838" hiddenButton="1"/>
    <filterColumn colId="15839" hiddenButton="1"/>
    <filterColumn colId="15840" hiddenButton="1"/>
    <filterColumn colId="15841" hiddenButton="1"/>
    <filterColumn colId="15842" hiddenButton="1"/>
    <filterColumn colId="15843" hiddenButton="1"/>
    <filterColumn colId="15844" hiddenButton="1"/>
    <filterColumn colId="15845" hiddenButton="1"/>
    <filterColumn colId="15846" hiddenButton="1"/>
    <filterColumn colId="15847" hiddenButton="1"/>
    <filterColumn colId="15848" hiddenButton="1"/>
    <filterColumn colId="15849" hiddenButton="1"/>
    <filterColumn colId="15850" hiddenButton="1"/>
    <filterColumn colId="15851" hiddenButton="1"/>
    <filterColumn colId="15852" hiddenButton="1"/>
    <filterColumn colId="15853" hiddenButton="1"/>
    <filterColumn colId="15854" hiddenButton="1"/>
    <filterColumn colId="15855" hiddenButton="1"/>
    <filterColumn colId="15856" hiddenButton="1"/>
    <filterColumn colId="15857" hiddenButton="1"/>
    <filterColumn colId="15858" hiddenButton="1"/>
    <filterColumn colId="15859" hiddenButton="1"/>
    <filterColumn colId="15860" hiddenButton="1"/>
    <filterColumn colId="15861" hiddenButton="1"/>
    <filterColumn colId="15862" hiddenButton="1"/>
    <filterColumn colId="15863" hiddenButton="1"/>
    <filterColumn colId="15864" hiddenButton="1"/>
    <filterColumn colId="15865" hiddenButton="1"/>
    <filterColumn colId="15866" hiddenButton="1"/>
    <filterColumn colId="15867" hiddenButton="1"/>
    <filterColumn colId="15868" hiddenButton="1"/>
    <filterColumn colId="15869" hiddenButton="1"/>
    <filterColumn colId="15870" hiddenButton="1"/>
    <filterColumn colId="15871" hiddenButton="1"/>
    <filterColumn colId="15872" hiddenButton="1"/>
    <filterColumn colId="15873" hiddenButton="1"/>
    <filterColumn colId="15874" hiddenButton="1"/>
    <filterColumn colId="15875" hiddenButton="1"/>
    <filterColumn colId="15876" hiddenButton="1"/>
    <filterColumn colId="15877" hiddenButton="1"/>
    <filterColumn colId="15878" hiddenButton="1"/>
    <filterColumn colId="15879" hiddenButton="1"/>
    <filterColumn colId="15880" hiddenButton="1"/>
    <filterColumn colId="15881" hiddenButton="1"/>
    <filterColumn colId="15882" hiddenButton="1"/>
    <filterColumn colId="15883" hiddenButton="1"/>
    <filterColumn colId="15884" hiddenButton="1"/>
    <filterColumn colId="15885" hiddenButton="1"/>
    <filterColumn colId="15886" hiddenButton="1"/>
    <filterColumn colId="15887" hiddenButton="1"/>
    <filterColumn colId="15888" hiddenButton="1"/>
    <filterColumn colId="15889" hiddenButton="1"/>
    <filterColumn colId="15890" hiddenButton="1"/>
    <filterColumn colId="15891" hiddenButton="1"/>
    <filterColumn colId="15892" hiddenButton="1"/>
    <filterColumn colId="15893" hiddenButton="1"/>
    <filterColumn colId="15894" hiddenButton="1"/>
    <filterColumn colId="15895" hiddenButton="1"/>
    <filterColumn colId="15896" hiddenButton="1"/>
    <filterColumn colId="15897" hiddenButton="1"/>
    <filterColumn colId="15898" hiddenButton="1"/>
    <filterColumn colId="15899" hiddenButton="1"/>
    <filterColumn colId="15900" hiddenButton="1"/>
    <filterColumn colId="15901" hiddenButton="1"/>
    <filterColumn colId="15902" hiddenButton="1"/>
    <filterColumn colId="15903" hiddenButton="1"/>
    <filterColumn colId="15904" hiddenButton="1"/>
    <filterColumn colId="15905" hiddenButton="1"/>
    <filterColumn colId="15906" hiddenButton="1"/>
    <filterColumn colId="15907" hiddenButton="1"/>
    <filterColumn colId="15908" hiddenButton="1"/>
    <filterColumn colId="15909" hiddenButton="1"/>
    <filterColumn colId="15910" hiddenButton="1"/>
    <filterColumn colId="15911" hiddenButton="1"/>
    <filterColumn colId="15912" hiddenButton="1"/>
    <filterColumn colId="15913" hiddenButton="1"/>
    <filterColumn colId="15914" hiddenButton="1"/>
    <filterColumn colId="15915" hiddenButton="1"/>
    <filterColumn colId="15916" hiddenButton="1"/>
    <filterColumn colId="15917" hiddenButton="1"/>
    <filterColumn colId="15918" hiddenButton="1"/>
    <filterColumn colId="15919" hiddenButton="1"/>
    <filterColumn colId="15920" hiddenButton="1"/>
    <filterColumn colId="15921" hiddenButton="1"/>
    <filterColumn colId="15922" hiddenButton="1"/>
    <filterColumn colId="15923" hiddenButton="1"/>
    <filterColumn colId="15924" hiddenButton="1"/>
    <filterColumn colId="15925" hiddenButton="1"/>
    <filterColumn colId="15926" hiddenButton="1"/>
    <filterColumn colId="15927" hiddenButton="1"/>
    <filterColumn colId="15928" hiddenButton="1"/>
    <filterColumn colId="15929" hiddenButton="1"/>
    <filterColumn colId="15930" hiddenButton="1"/>
    <filterColumn colId="15931" hiddenButton="1"/>
    <filterColumn colId="15932" hiddenButton="1"/>
    <filterColumn colId="15933" hiddenButton="1"/>
    <filterColumn colId="15934" hiddenButton="1"/>
    <filterColumn colId="15935" hiddenButton="1"/>
    <filterColumn colId="15936" hiddenButton="1"/>
    <filterColumn colId="15937" hiddenButton="1"/>
    <filterColumn colId="15938" hiddenButton="1"/>
    <filterColumn colId="15939" hiddenButton="1"/>
    <filterColumn colId="15940" hiddenButton="1"/>
    <filterColumn colId="15941" hiddenButton="1"/>
    <filterColumn colId="15942" hiddenButton="1"/>
    <filterColumn colId="15943" hiddenButton="1"/>
    <filterColumn colId="15944" hiddenButton="1"/>
    <filterColumn colId="15945" hiddenButton="1"/>
    <filterColumn colId="15946" hiddenButton="1"/>
    <filterColumn colId="15947" hiddenButton="1"/>
    <filterColumn colId="15948" hiddenButton="1"/>
    <filterColumn colId="15949" hiddenButton="1"/>
    <filterColumn colId="15950" hiddenButton="1"/>
    <filterColumn colId="15951" hiddenButton="1"/>
    <filterColumn colId="15952" hiddenButton="1"/>
    <filterColumn colId="15953" hiddenButton="1"/>
    <filterColumn colId="15954" hiddenButton="1"/>
    <filterColumn colId="15955" hiddenButton="1"/>
    <filterColumn colId="15956" hiddenButton="1"/>
    <filterColumn colId="15957" hiddenButton="1"/>
    <filterColumn colId="15958" hiddenButton="1"/>
    <filterColumn colId="15959" hiddenButton="1"/>
    <filterColumn colId="15960" hiddenButton="1"/>
    <filterColumn colId="15961" hiddenButton="1"/>
    <filterColumn colId="15962" hiddenButton="1"/>
    <filterColumn colId="15963" hiddenButton="1"/>
    <filterColumn colId="15964" hiddenButton="1"/>
    <filterColumn colId="15965" hiddenButton="1"/>
    <filterColumn colId="15966" hiddenButton="1"/>
    <filterColumn colId="15967" hiddenButton="1"/>
    <filterColumn colId="15968" hiddenButton="1"/>
    <filterColumn colId="15969" hiddenButton="1"/>
    <filterColumn colId="15970" hiddenButton="1"/>
    <filterColumn colId="15971" hiddenButton="1"/>
    <filterColumn colId="15972" hiddenButton="1"/>
    <filterColumn colId="15973" hiddenButton="1"/>
    <filterColumn colId="15974" hiddenButton="1"/>
    <filterColumn colId="15975" hiddenButton="1"/>
    <filterColumn colId="15976" hiddenButton="1"/>
    <filterColumn colId="15977" hiddenButton="1"/>
    <filterColumn colId="15978" hiddenButton="1"/>
    <filterColumn colId="15979" hiddenButton="1"/>
    <filterColumn colId="15980" hiddenButton="1"/>
    <filterColumn colId="15981" hiddenButton="1"/>
    <filterColumn colId="15982" hiddenButton="1"/>
    <filterColumn colId="15983" hiddenButton="1"/>
    <filterColumn colId="15984" hiddenButton="1"/>
    <filterColumn colId="15985" hiddenButton="1"/>
    <filterColumn colId="15986" hiddenButton="1"/>
    <filterColumn colId="15987" hiddenButton="1"/>
    <filterColumn colId="15988" hiddenButton="1"/>
    <filterColumn colId="15989" hiddenButton="1"/>
    <filterColumn colId="15990" hiddenButton="1"/>
    <filterColumn colId="15991" hiddenButton="1"/>
    <filterColumn colId="15992" hiddenButton="1"/>
    <filterColumn colId="15993" hiddenButton="1"/>
    <filterColumn colId="15994" hiddenButton="1"/>
    <filterColumn colId="15995" hiddenButton="1"/>
    <filterColumn colId="15996" hiddenButton="1"/>
    <filterColumn colId="15997" hiddenButton="1"/>
    <filterColumn colId="15998" hiddenButton="1"/>
    <filterColumn colId="15999" hiddenButton="1"/>
    <filterColumn colId="16000" hiddenButton="1"/>
    <filterColumn colId="16001" hiddenButton="1"/>
    <filterColumn colId="16002" hiddenButton="1"/>
    <filterColumn colId="16003" hiddenButton="1"/>
    <filterColumn colId="16004" hiddenButton="1"/>
    <filterColumn colId="16005" hiddenButton="1"/>
    <filterColumn colId="16006" hiddenButton="1"/>
    <filterColumn colId="16007" hiddenButton="1"/>
    <filterColumn colId="16008" hiddenButton="1"/>
    <filterColumn colId="16009" hiddenButton="1"/>
    <filterColumn colId="16010" hiddenButton="1"/>
    <filterColumn colId="16011" hiddenButton="1"/>
    <filterColumn colId="16012" hiddenButton="1"/>
    <filterColumn colId="16013" hiddenButton="1"/>
    <filterColumn colId="16014" hiddenButton="1"/>
    <filterColumn colId="16015" hiddenButton="1"/>
    <filterColumn colId="16016" hiddenButton="1"/>
    <filterColumn colId="16017" hiddenButton="1"/>
    <filterColumn colId="16018" hiddenButton="1"/>
    <filterColumn colId="16019" hiddenButton="1"/>
    <filterColumn colId="16020" hiddenButton="1"/>
    <filterColumn colId="16021" hiddenButton="1"/>
    <filterColumn colId="16022" hiddenButton="1"/>
    <filterColumn colId="16023" hiddenButton="1"/>
    <filterColumn colId="16024" hiddenButton="1"/>
    <filterColumn colId="16025" hiddenButton="1"/>
    <filterColumn colId="16026" hiddenButton="1"/>
    <filterColumn colId="16027" hiddenButton="1"/>
    <filterColumn colId="16028" hiddenButton="1"/>
    <filterColumn colId="16029" hiddenButton="1"/>
    <filterColumn colId="16030" hiddenButton="1"/>
    <filterColumn colId="16031" hiddenButton="1"/>
    <filterColumn colId="16032" hiddenButton="1"/>
    <filterColumn colId="16033" hiddenButton="1"/>
    <filterColumn colId="16034" hiddenButton="1"/>
    <filterColumn colId="16035" hiddenButton="1"/>
    <filterColumn colId="16036" hiddenButton="1"/>
    <filterColumn colId="16037" hiddenButton="1"/>
    <filterColumn colId="16038" hiddenButton="1"/>
    <filterColumn colId="16039" hiddenButton="1"/>
    <filterColumn colId="16040" hiddenButton="1"/>
    <filterColumn colId="16041" hiddenButton="1"/>
    <filterColumn colId="16042" hiddenButton="1"/>
    <filterColumn colId="16043" hiddenButton="1"/>
    <filterColumn colId="16044" hiddenButton="1"/>
    <filterColumn colId="16045" hiddenButton="1"/>
    <filterColumn colId="16046" hiddenButton="1"/>
    <filterColumn colId="16047" hiddenButton="1"/>
    <filterColumn colId="16048" hiddenButton="1"/>
    <filterColumn colId="16049" hiddenButton="1"/>
    <filterColumn colId="16050" hiddenButton="1"/>
    <filterColumn colId="16051" hiddenButton="1"/>
    <filterColumn colId="16052" hiddenButton="1"/>
    <filterColumn colId="16053" hiddenButton="1"/>
    <filterColumn colId="16054" hiddenButton="1"/>
    <filterColumn colId="16055" hiddenButton="1"/>
    <filterColumn colId="16056" hiddenButton="1"/>
    <filterColumn colId="16057" hiddenButton="1"/>
    <filterColumn colId="16058" hiddenButton="1"/>
    <filterColumn colId="16059" hiddenButton="1"/>
    <filterColumn colId="16060" hiddenButton="1"/>
    <filterColumn colId="16061" hiddenButton="1"/>
    <filterColumn colId="16062" hiddenButton="1"/>
    <filterColumn colId="16063" hiddenButton="1"/>
    <filterColumn colId="16064" hiddenButton="1"/>
    <filterColumn colId="16065" hiddenButton="1"/>
    <filterColumn colId="16066" hiddenButton="1"/>
    <filterColumn colId="16067" hiddenButton="1"/>
    <filterColumn colId="16068" hiddenButton="1"/>
    <filterColumn colId="16069" hiddenButton="1"/>
    <filterColumn colId="16070" hiddenButton="1"/>
    <filterColumn colId="16071" hiddenButton="1"/>
    <filterColumn colId="16072" hiddenButton="1"/>
    <filterColumn colId="16073" hiddenButton="1"/>
    <filterColumn colId="16074" hiddenButton="1"/>
    <filterColumn colId="16075" hiddenButton="1"/>
    <filterColumn colId="16076" hiddenButton="1"/>
    <filterColumn colId="16077" hiddenButton="1"/>
    <filterColumn colId="16078" hiddenButton="1"/>
    <filterColumn colId="16079" hiddenButton="1"/>
    <filterColumn colId="16080" hiddenButton="1"/>
    <filterColumn colId="16081" hiddenButton="1"/>
    <filterColumn colId="16082" hiddenButton="1"/>
    <filterColumn colId="16083" hiddenButton="1"/>
    <filterColumn colId="16084" hiddenButton="1"/>
    <filterColumn colId="16085" hiddenButton="1"/>
    <filterColumn colId="16086" hiddenButton="1"/>
    <filterColumn colId="16087" hiddenButton="1"/>
    <filterColumn colId="16088" hiddenButton="1"/>
    <filterColumn colId="16089" hiddenButton="1"/>
    <filterColumn colId="16090" hiddenButton="1"/>
    <filterColumn colId="16091" hiddenButton="1"/>
    <filterColumn colId="16092" hiddenButton="1"/>
    <filterColumn colId="16093" hiddenButton="1"/>
    <filterColumn colId="16094" hiddenButton="1"/>
    <filterColumn colId="16095" hiddenButton="1"/>
    <filterColumn colId="16096" hiddenButton="1"/>
    <filterColumn colId="16097" hiddenButton="1"/>
    <filterColumn colId="16098" hiddenButton="1"/>
    <filterColumn colId="16099" hiddenButton="1"/>
    <filterColumn colId="16100" hiddenButton="1"/>
    <filterColumn colId="16101" hiddenButton="1"/>
    <filterColumn colId="16102" hiddenButton="1"/>
    <filterColumn colId="16103" hiddenButton="1"/>
    <filterColumn colId="16104" hiddenButton="1"/>
    <filterColumn colId="16105" hiddenButton="1"/>
    <filterColumn colId="16106" hiddenButton="1"/>
    <filterColumn colId="16107" hiddenButton="1"/>
    <filterColumn colId="16108" hiddenButton="1"/>
    <filterColumn colId="16109" hiddenButton="1"/>
    <filterColumn colId="16110" hiddenButton="1"/>
    <filterColumn colId="16111" hiddenButton="1"/>
    <filterColumn colId="16112" hiddenButton="1"/>
    <filterColumn colId="16113" hiddenButton="1"/>
    <filterColumn colId="16114" hiddenButton="1"/>
    <filterColumn colId="16115" hiddenButton="1"/>
    <filterColumn colId="16116" hiddenButton="1"/>
    <filterColumn colId="16117" hiddenButton="1"/>
    <filterColumn colId="16118" hiddenButton="1"/>
    <filterColumn colId="16119" hiddenButton="1"/>
    <filterColumn colId="16120" hiddenButton="1"/>
    <filterColumn colId="16121" hiddenButton="1"/>
    <filterColumn colId="16122" hiddenButton="1"/>
    <filterColumn colId="16123" hiddenButton="1"/>
    <filterColumn colId="16124" hiddenButton="1"/>
    <filterColumn colId="16125" hiddenButton="1"/>
    <filterColumn colId="16126" hiddenButton="1"/>
    <filterColumn colId="16127" hiddenButton="1"/>
    <filterColumn colId="16128" hiddenButton="1"/>
    <filterColumn colId="16129" hiddenButton="1"/>
    <filterColumn colId="16130" hiddenButton="1"/>
    <filterColumn colId="16131" hiddenButton="1"/>
    <filterColumn colId="16132" hiddenButton="1"/>
    <filterColumn colId="16133" hiddenButton="1"/>
    <filterColumn colId="16134" hiddenButton="1"/>
    <filterColumn colId="16135" hiddenButton="1"/>
    <filterColumn colId="16136" hiddenButton="1"/>
    <filterColumn colId="16137" hiddenButton="1"/>
    <filterColumn colId="16138" hiddenButton="1"/>
    <filterColumn colId="16139" hiddenButton="1"/>
    <filterColumn colId="16140" hiddenButton="1"/>
    <filterColumn colId="16141" hiddenButton="1"/>
    <filterColumn colId="16142" hiddenButton="1"/>
    <filterColumn colId="16143" hiddenButton="1"/>
    <filterColumn colId="16144" hiddenButton="1"/>
    <filterColumn colId="16145" hiddenButton="1"/>
    <filterColumn colId="16146" hiddenButton="1"/>
    <filterColumn colId="16147" hiddenButton="1"/>
    <filterColumn colId="16148" hiddenButton="1"/>
    <filterColumn colId="16149" hiddenButton="1"/>
    <filterColumn colId="16150" hiddenButton="1"/>
    <filterColumn colId="16151" hiddenButton="1"/>
    <filterColumn colId="16152" hiddenButton="1"/>
    <filterColumn colId="16153" hiddenButton="1"/>
    <filterColumn colId="16154" hiddenButton="1"/>
    <filterColumn colId="16155" hiddenButton="1"/>
    <filterColumn colId="16156" hiddenButton="1"/>
    <filterColumn colId="16157" hiddenButton="1"/>
    <filterColumn colId="16158" hiddenButton="1"/>
    <filterColumn colId="16159" hiddenButton="1"/>
    <filterColumn colId="16160" hiddenButton="1"/>
    <filterColumn colId="16161" hiddenButton="1"/>
    <filterColumn colId="16162" hiddenButton="1"/>
    <filterColumn colId="16163" hiddenButton="1"/>
    <filterColumn colId="16164" hiddenButton="1"/>
    <filterColumn colId="16165" hiddenButton="1"/>
    <filterColumn colId="16166" hiddenButton="1"/>
    <filterColumn colId="16167" hiddenButton="1"/>
    <filterColumn colId="16168" hiddenButton="1"/>
    <filterColumn colId="16169" hiddenButton="1"/>
    <filterColumn colId="16170" hiddenButton="1"/>
    <filterColumn colId="16171" hiddenButton="1"/>
    <filterColumn colId="16172" hiddenButton="1"/>
    <filterColumn colId="16173" hiddenButton="1"/>
    <filterColumn colId="16174" hiddenButton="1"/>
    <filterColumn colId="16175" hiddenButton="1"/>
    <filterColumn colId="16176" hiddenButton="1"/>
    <filterColumn colId="16177" hiddenButton="1"/>
    <filterColumn colId="16178" hiddenButton="1"/>
    <filterColumn colId="16179" hiddenButton="1"/>
    <filterColumn colId="16180" hiddenButton="1"/>
    <filterColumn colId="16181" hiddenButton="1"/>
    <filterColumn colId="16182" hiddenButton="1"/>
    <filterColumn colId="16183" hiddenButton="1"/>
    <filterColumn colId="16184" hiddenButton="1"/>
    <filterColumn colId="16185" hiddenButton="1"/>
    <filterColumn colId="16186" hiddenButton="1"/>
    <filterColumn colId="16187" hiddenButton="1"/>
    <filterColumn colId="16188" hiddenButton="1"/>
    <filterColumn colId="16189" hiddenButton="1"/>
    <filterColumn colId="16190" hiddenButton="1"/>
    <filterColumn colId="16191" hiddenButton="1"/>
    <filterColumn colId="16192" hiddenButton="1"/>
    <filterColumn colId="16193" hiddenButton="1"/>
    <filterColumn colId="16194" hiddenButton="1"/>
    <filterColumn colId="16195" hiddenButton="1"/>
    <filterColumn colId="16196" hiddenButton="1"/>
    <filterColumn colId="16197" hiddenButton="1"/>
    <filterColumn colId="16198" hiddenButton="1"/>
    <filterColumn colId="16199" hiddenButton="1"/>
    <filterColumn colId="16200" hiddenButton="1"/>
    <filterColumn colId="16201" hiddenButton="1"/>
    <filterColumn colId="16202" hiddenButton="1"/>
    <filterColumn colId="16203" hiddenButton="1"/>
    <filterColumn colId="16204" hiddenButton="1"/>
    <filterColumn colId="16205" hiddenButton="1"/>
    <filterColumn colId="16206" hiddenButton="1"/>
    <filterColumn colId="16207" hiddenButton="1"/>
    <filterColumn colId="16208" hiddenButton="1"/>
    <filterColumn colId="16209" hiddenButton="1"/>
    <filterColumn colId="16210" hiddenButton="1"/>
    <filterColumn colId="16211" hiddenButton="1"/>
    <filterColumn colId="16212" hiddenButton="1"/>
    <filterColumn colId="16213" hiddenButton="1"/>
    <filterColumn colId="16214" hiddenButton="1"/>
    <filterColumn colId="16215" hiddenButton="1"/>
    <filterColumn colId="16216" hiddenButton="1"/>
    <filterColumn colId="16217" hiddenButton="1"/>
    <filterColumn colId="16218" hiddenButton="1"/>
    <filterColumn colId="16219" hiddenButton="1"/>
    <filterColumn colId="16220" hiddenButton="1"/>
    <filterColumn colId="16221" hiddenButton="1"/>
    <filterColumn colId="16222" hiddenButton="1"/>
    <filterColumn colId="16223" hiddenButton="1"/>
    <filterColumn colId="16224" hiddenButton="1"/>
    <filterColumn colId="16225" hiddenButton="1"/>
    <filterColumn colId="16226" hiddenButton="1"/>
    <filterColumn colId="16227" hiddenButton="1"/>
    <filterColumn colId="16228" hiddenButton="1"/>
    <filterColumn colId="16229" hiddenButton="1"/>
    <filterColumn colId="16230" hiddenButton="1"/>
    <filterColumn colId="16231" hiddenButton="1"/>
    <filterColumn colId="16232" hiddenButton="1"/>
    <filterColumn colId="16233" hiddenButton="1"/>
    <filterColumn colId="16234" hiddenButton="1"/>
    <filterColumn colId="16235" hiddenButton="1"/>
    <filterColumn colId="16236" hiddenButton="1"/>
    <filterColumn colId="16237" hiddenButton="1"/>
    <filterColumn colId="16238" hiddenButton="1"/>
    <filterColumn colId="16239" hiddenButton="1"/>
    <filterColumn colId="16240" hiddenButton="1"/>
    <filterColumn colId="16241" hiddenButton="1"/>
    <filterColumn colId="16242" hiddenButton="1"/>
    <filterColumn colId="16243" hiddenButton="1"/>
    <filterColumn colId="16244" hiddenButton="1"/>
    <filterColumn colId="16245" hiddenButton="1"/>
    <filterColumn colId="16246" hiddenButton="1"/>
    <filterColumn colId="16247" hiddenButton="1"/>
    <filterColumn colId="16248" hiddenButton="1"/>
    <filterColumn colId="16249" hiddenButton="1"/>
    <filterColumn colId="16250" hiddenButton="1"/>
    <filterColumn colId="16251" hiddenButton="1"/>
    <filterColumn colId="16252" hiddenButton="1"/>
    <filterColumn colId="16253" hiddenButton="1"/>
    <filterColumn colId="16254" hiddenButton="1"/>
    <filterColumn colId="16255" hiddenButton="1"/>
    <filterColumn colId="16256" hiddenButton="1"/>
    <filterColumn colId="16257" hiddenButton="1"/>
    <filterColumn colId="16258" hiddenButton="1"/>
    <filterColumn colId="16259" hiddenButton="1"/>
    <filterColumn colId="16260" hiddenButton="1"/>
  </autoFilter>
  <sortState ref="A339:U367">
    <sortCondition ref="B339:B367"/>
  </sortState>
  <mergeCells count="4">
    <mergeCell ref="A292:B292"/>
    <mergeCell ref="A3:B3"/>
    <mergeCell ref="C1:E1"/>
    <mergeCell ref="A2:E2"/>
  </mergeCells>
  <pageMargins left="0.38" right="0.17" top="0.51181102362204722" bottom="0.36" header="0.15748031496062992" footer="0.15748031496062992"/>
  <pageSetup paperSize="9" scale="52" fitToHeight="0" orientation="portrait" horizontalDpi="4294967294" verticalDpi="4294967294" r:id="rId1"/>
  <headerFooter>
    <oddHeader>&amp;C&amp;P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K206"/>
  <sheetViews>
    <sheetView workbookViewId="0">
      <selection activeCell="I3" sqref="I3"/>
    </sheetView>
  </sheetViews>
  <sheetFormatPr defaultColWidth="9.140625" defaultRowHeight="12.75" x14ac:dyDescent="0.25"/>
  <cols>
    <col min="1" max="1" width="32.5703125" style="12" customWidth="1"/>
    <col min="2" max="2" width="13.7109375" style="12" customWidth="1"/>
    <col min="3" max="4" width="22" style="12" customWidth="1"/>
    <col min="5" max="5" width="9.140625" style="12"/>
    <col min="6" max="6" width="13" style="12" customWidth="1"/>
    <col min="7" max="7" width="25.85546875" style="12" customWidth="1"/>
    <col min="8" max="8" width="20" style="19" customWidth="1"/>
    <col min="9" max="11" width="20" style="12" customWidth="1"/>
    <col min="12" max="16384" width="9.140625" style="12"/>
  </cols>
  <sheetData>
    <row r="1" spans="1:11" ht="32.25" customHeight="1" x14ac:dyDescent="0.25">
      <c r="B1" s="18" t="s">
        <v>0</v>
      </c>
      <c r="C1" s="18" t="s">
        <v>125</v>
      </c>
      <c r="D1" s="18" t="s">
        <v>126</v>
      </c>
    </row>
    <row r="2" spans="1:11" x14ac:dyDescent="0.2">
      <c r="A2" s="12" t="str">
        <f>B2&amp;C2</f>
        <v>8182 02 15001 02 0000 150</v>
      </c>
      <c r="B2" s="13">
        <v>818</v>
      </c>
      <c r="C2" s="14" t="s">
        <v>33</v>
      </c>
      <c r="D2" s="15">
        <v>12805744900</v>
      </c>
      <c r="F2" s="20" t="s">
        <v>128</v>
      </c>
      <c r="G2" s="20" t="s">
        <v>125</v>
      </c>
      <c r="H2" s="24" t="s">
        <v>127</v>
      </c>
      <c r="I2" s="23" t="s">
        <v>38</v>
      </c>
      <c r="J2" s="23" t="s">
        <v>39</v>
      </c>
      <c r="K2" s="23" t="s">
        <v>40</v>
      </c>
    </row>
    <row r="3" spans="1:11" x14ac:dyDescent="0.2">
      <c r="A3" s="12" t="str">
        <f t="shared" ref="A3:A66" si="0">B3&amp;C3</f>
        <v>8182 02 15002 02 0000 150</v>
      </c>
      <c r="B3" s="13">
        <v>818</v>
      </c>
      <c r="C3" s="14" t="s">
        <v>130</v>
      </c>
      <c r="D3" s="15">
        <v>513084000</v>
      </c>
      <c r="F3" s="21">
        <v>803</v>
      </c>
      <c r="G3" s="21" t="s">
        <v>110</v>
      </c>
      <c r="H3" s="24">
        <v>8501904</v>
      </c>
      <c r="I3" s="19">
        <f>IFERROR(VLOOKUP(F3&amp;G3,#REF!,8,FALSE),0)</f>
        <v>0</v>
      </c>
      <c r="J3" s="19">
        <f>IFERROR(VLOOKUP(F3&amp;G3,#REF!,14,FALSE),0)</f>
        <v>0</v>
      </c>
      <c r="K3" s="19">
        <f>IFERROR(VLOOKUP(F3&amp;G3,#REF!,19,FALSE),0)</f>
        <v>0</v>
      </c>
    </row>
    <row r="4" spans="1:11" x14ac:dyDescent="0.2">
      <c r="A4" s="12" t="str">
        <f t="shared" si="0"/>
        <v>8182 02 15009 02 0000 150</v>
      </c>
      <c r="B4" s="13">
        <v>818</v>
      </c>
      <c r="C4" s="13" t="s">
        <v>34</v>
      </c>
      <c r="D4" s="15">
        <v>574234000</v>
      </c>
      <c r="F4" s="21">
        <v>803</v>
      </c>
      <c r="G4" s="21" t="s">
        <v>111</v>
      </c>
      <c r="H4" s="24">
        <v>4484184</v>
      </c>
      <c r="I4" s="19">
        <f>IFERROR(VLOOKUP(F4&amp;G4,#REF!,8,FALSE),0)</f>
        <v>0</v>
      </c>
      <c r="J4" s="19">
        <f>IFERROR(VLOOKUP(F4&amp;G4,#REF!,14,FALSE),0)</f>
        <v>0</v>
      </c>
      <c r="K4" s="19">
        <f>IFERROR(VLOOKUP(F4&amp;G4,#REF!,19,FALSE),0)</f>
        <v>0</v>
      </c>
    </row>
    <row r="5" spans="1:11" x14ac:dyDescent="0.2">
      <c r="A5" s="12" t="str">
        <f t="shared" si="0"/>
        <v>8182 02 15213 02 0000 150</v>
      </c>
      <c r="B5" s="13">
        <v>818</v>
      </c>
      <c r="C5" s="14" t="s">
        <v>131</v>
      </c>
      <c r="D5" s="15">
        <v>68563000</v>
      </c>
      <c r="F5" s="21">
        <v>803</v>
      </c>
      <c r="G5" s="21" t="s">
        <v>169</v>
      </c>
      <c r="H5" s="24">
        <v>292359.43</v>
      </c>
      <c r="I5" s="19">
        <f>IFERROR(VLOOKUP(F5&amp;G5,#REF!,8,FALSE),0)</f>
        <v>0</v>
      </c>
      <c r="J5" s="19">
        <f>IFERROR(VLOOKUP(F5&amp;G5,#REF!,14,FALSE),0)</f>
        <v>0</v>
      </c>
      <c r="K5" s="19">
        <f>IFERROR(VLOOKUP(F5&amp;G5,#REF!,19,FALSE),0)</f>
        <v>0</v>
      </c>
    </row>
    <row r="6" spans="1:11" x14ac:dyDescent="0.2">
      <c r="A6" s="12" t="str">
        <f t="shared" si="0"/>
        <v>8192 02 20051 00 0000 150</v>
      </c>
      <c r="B6" s="14">
        <v>819</v>
      </c>
      <c r="C6" s="13" t="s">
        <v>132</v>
      </c>
      <c r="D6" s="15">
        <v>105573900</v>
      </c>
      <c r="F6" s="21">
        <v>803</v>
      </c>
      <c r="G6" s="21" t="s">
        <v>170</v>
      </c>
      <c r="H6" s="24">
        <v>161668.96</v>
      </c>
      <c r="I6" s="19">
        <f>IFERROR(VLOOKUP(F6&amp;G6,#REF!,8,FALSE),0)</f>
        <v>0</v>
      </c>
      <c r="J6" s="19">
        <f>IFERROR(VLOOKUP(F6&amp;G6,#REF!,14,FALSE),0)</f>
        <v>0</v>
      </c>
      <c r="K6" s="19">
        <f>IFERROR(VLOOKUP(F6&amp;G6,#REF!,19,FALSE),0)</f>
        <v>0</v>
      </c>
    </row>
    <row r="7" spans="1:11" x14ac:dyDescent="0.2">
      <c r="A7" s="12" t="str">
        <f t="shared" si="0"/>
        <v>8252 02 20051 00 0000 150</v>
      </c>
      <c r="B7" s="14">
        <v>825</v>
      </c>
      <c r="C7" s="13" t="s">
        <v>132</v>
      </c>
      <c r="D7" s="15">
        <v>19185800</v>
      </c>
      <c r="F7" s="21">
        <v>808</v>
      </c>
      <c r="G7" s="21" t="s">
        <v>153</v>
      </c>
      <c r="H7" s="24">
        <v>7828800</v>
      </c>
      <c r="I7" s="19">
        <f>IFERROR(VLOOKUP(F7&amp;G7,#REF!,8,FALSE),0)</f>
        <v>0</v>
      </c>
      <c r="J7" s="19">
        <f>IFERROR(VLOOKUP(F7&amp;G7,#REF!,14,FALSE),0)</f>
        <v>0</v>
      </c>
      <c r="K7" s="19">
        <f>IFERROR(VLOOKUP(F7&amp;G7,#REF!,19,FALSE),0)</f>
        <v>0</v>
      </c>
    </row>
    <row r="8" spans="1:11" x14ac:dyDescent="0.2">
      <c r="A8" s="12" t="str">
        <f t="shared" si="0"/>
        <v>8192 02 25021 02 0000 150</v>
      </c>
      <c r="B8" s="14">
        <v>819</v>
      </c>
      <c r="C8" s="13" t="s">
        <v>1</v>
      </c>
      <c r="D8" s="15">
        <v>279679837.79000002</v>
      </c>
      <c r="F8" s="21">
        <v>808</v>
      </c>
      <c r="G8" s="21" t="s">
        <v>178</v>
      </c>
      <c r="H8" s="24">
        <v>-58922.61</v>
      </c>
      <c r="I8" s="19">
        <f>IFERROR(VLOOKUP(F8&amp;G8,#REF!,8,FALSE),0)</f>
        <v>0</v>
      </c>
      <c r="J8" s="19">
        <f>IFERROR(VLOOKUP(F8&amp;G8,#REF!,14,FALSE),0)</f>
        <v>0</v>
      </c>
      <c r="K8" s="19">
        <f>IFERROR(VLOOKUP(F8&amp;G8,#REF!,19,FALSE),0)</f>
        <v>0</v>
      </c>
    </row>
    <row r="9" spans="1:11" x14ac:dyDescent="0.2">
      <c r="A9" s="12" t="str">
        <f t="shared" si="0"/>
        <v>8162 02 25027 02 0000 150</v>
      </c>
      <c r="B9" s="14">
        <v>816</v>
      </c>
      <c r="C9" s="14" t="s">
        <v>15</v>
      </c>
      <c r="D9" s="15">
        <v>7158600</v>
      </c>
      <c r="F9" s="21">
        <v>811</v>
      </c>
      <c r="G9" s="21" t="s">
        <v>139</v>
      </c>
      <c r="H9" s="24">
        <v>1938400</v>
      </c>
      <c r="I9" s="19">
        <f>IFERROR(VLOOKUP(F9&amp;G9,#REF!,8,FALSE),0)</f>
        <v>0</v>
      </c>
      <c r="J9" s="19">
        <f>IFERROR(VLOOKUP(F9&amp;G9,#REF!,14,FALSE),0)</f>
        <v>0</v>
      </c>
      <c r="K9" s="19">
        <f>IFERROR(VLOOKUP(F9&amp;G9,#REF!,19,FALSE),0)</f>
        <v>0</v>
      </c>
    </row>
    <row r="10" spans="1:11" x14ac:dyDescent="0.2">
      <c r="A10" s="12" t="str">
        <f t="shared" si="0"/>
        <v>8212 02 25027 02 0000 150</v>
      </c>
      <c r="B10" s="14">
        <v>821</v>
      </c>
      <c r="C10" s="14" t="s">
        <v>15</v>
      </c>
      <c r="D10" s="15">
        <v>1565800</v>
      </c>
      <c r="F10" s="21">
        <v>811</v>
      </c>
      <c r="G10" s="21" t="s">
        <v>169</v>
      </c>
      <c r="H10" s="24">
        <v>2607</v>
      </c>
      <c r="I10" s="19">
        <f>IFERROR(VLOOKUP(F10&amp;G10,#REF!,8,FALSE),0)</f>
        <v>0</v>
      </c>
      <c r="J10" s="19">
        <f>IFERROR(VLOOKUP(F10&amp;G10,#REF!,14,FALSE),0)</f>
        <v>0</v>
      </c>
      <c r="K10" s="19">
        <f>IFERROR(VLOOKUP(F10&amp;G10,#REF!,19,FALSE),0)</f>
        <v>0</v>
      </c>
    </row>
    <row r="11" spans="1:11" x14ac:dyDescent="0.2">
      <c r="A11" s="12" t="str">
        <f t="shared" si="0"/>
        <v>8252 02 25027 02 0000 150</v>
      </c>
      <c r="B11" s="14">
        <v>825</v>
      </c>
      <c r="C11" s="14" t="s">
        <v>15</v>
      </c>
      <c r="D11" s="15">
        <v>1979400</v>
      </c>
      <c r="F11" s="21">
        <v>812</v>
      </c>
      <c r="G11" s="21" t="s">
        <v>12</v>
      </c>
      <c r="H11" s="24">
        <v>251743700</v>
      </c>
      <c r="I11" s="19">
        <f>IFERROR(VLOOKUP(F11&amp;G11,#REF!,8,FALSE),0)</f>
        <v>0</v>
      </c>
      <c r="J11" s="19">
        <f>IFERROR(VLOOKUP(F11&amp;G11,#REF!,14,FALSE),0)</f>
        <v>0</v>
      </c>
      <c r="K11" s="19">
        <f>IFERROR(VLOOKUP(F11&amp;G11,#REF!,19,FALSE),0)</f>
        <v>0</v>
      </c>
    </row>
    <row r="12" spans="1:11" x14ac:dyDescent="0.2">
      <c r="A12" s="12" t="str">
        <f t="shared" si="0"/>
        <v>8212 02 23009 02 0000 150</v>
      </c>
      <c r="B12" s="14">
        <v>821</v>
      </c>
      <c r="C12" s="13" t="s">
        <v>133</v>
      </c>
      <c r="D12" s="15">
        <v>47800</v>
      </c>
      <c r="F12" s="21">
        <v>812</v>
      </c>
      <c r="G12" s="21" t="s">
        <v>146</v>
      </c>
      <c r="H12" s="24">
        <v>5299400</v>
      </c>
      <c r="I12" s="19">
        <f>IFERROR(VLOOKUP(F12&amp;G12,#REF!,8,FALSE),0)</f>
        <v>0</v>
      </c>
      <c r="J12" s="19">
        <f>IFERROR(VLOOKUP(F12&amp;G12,#REF!,14,FALSE),0)</f>
        <v>0</v>
      </c>
      <c r="K12" s="19">
        <f>IFERROR(VLOOKUP(F12&amp;G12,#REF!,19,FALSE),0)</f>
        <v>0</v>
      </c>
    </row>
    <row r="13" spans="1:11" x14ac:dyDescent="0.2">
      <c r="A13" s="12" t="str">
        <f t="shared" si="0"/>
        <v>8162 02 25066 02 0000 150</v>
      </c>
      <c r="B13" s="13">
        <v>816</v>
      </c>
      <c r="C13" s="14" t="s">
        <v>134</v>
      </c>
      <c r="D13" s="15">
        <v>49800</v>
      </c>
      <c r="F13" s="21">
        <v>812</v>
      </c>
      <c r="G13" s="21" t="s">
        <v>171</v>
      </c>
      <c r="H13" s="24">
        <v>3551181.5599999996</v>
      </c>
      <c r="I13" s="19">
        <f>IFERROR(VLOOKUP(F13&amp;G13,#REF!,8,FALSE),0)</f>
        <v>0</v>
      </c>
      <c r="J13" s="19">
        <f>IFERROR(VLOOKUP(F13&amp;G13,#REF!,14,FALSE),0)</f>
        <v>0</v>
      </c>
      <c r="K13" s="19">
        <f>IFERROR(VLOOKUP(F13&amp;G13,#REF!,19,FALSE),0)</f>
        <v>0</v>
      </c>
    </row>
    <row r="14" spans="1:11" x14ac:dyDescent="0.2">
      <c r="A14" s="12" t="str">
        <f t="shared" si="0"/>
        <v>8252 02 25081 02 0000 150</v>
      </c>
      <c r="B14" s="13">
        <v>825</v>
      </c>
      <c r="C14" s="14" t="s">
        <v>135</v>
      </c>
      <c r="D14" s="15">
        <v>14079000</v>
      </c>
      <c r="F14" s="21">
        <v>812</v>
      </c>
      <c r="G14" s="21" t="s">
        <v>172</v>
      </c>
      <c r="H14" s="24">
        <v>23162408.140000001</v>
      </c>
      <c r="I14" s="19">
        <f>IFERROR(VLOOKUP(F14&amp;G14,#REF!,8,FALSE),0)</f>
        <v>0</v>
      </c>
      <c r="J14" s="19">
        <f>IFERROR(VLOOKUP(F14&amp;G14,#REF!,14,FALSE),0)</f>
        <v>0</v>
      </c>
      <c r="K14" s="19">
        <f>IFERROR(VLOOKUP(F14&amp;G14,#REF!,19,FALSE),0)</f>
        <v>0</v>
      </c>
    </row>
    <row r="15" spans="1:11" x14ac:dyDescent="0.2">
      <c r="A15" s="12" t="str">
        <f t="shared" si="0"/>
        <v>8212 02 25082 02 0000 150</v>
      </c>
      <c r="B15" s="13">
        <v>821</v>
      </c>
      <c r="C15" s="14" t="s">
        <v>16</v>
      </c>
      <c r="D15" s="15">
        <v>77360700</v>
      </c>
      <c r="F15" s="21">
        <v>812</v>
      </c>
      <c r="G15" s="21" t="s">
        <v>173</v>
      </c>
      <c r="H15" s="24">
        <v>38678.879999999997</v>
      </c>
      <c r="I15" s="19">
        <f>IFERROR(VLOOKUP(F15&amp;G15,#REF!,8,FALSE),0)</f>
        <v>0</v>
      </c>
      <c r="J15" s="19">
        <f>IFERROR(VLOOKUP(F15&amp;G15,#REF!,14,FALSE),0)</f>
        <v>0</v>
      </c>
      <c r="K15" s="19">
        <f>IFERROR(VLOOKUP(F15&amp;G15,#REF!,19,FALSE),0)</f>
        <v>0</v>
      </c>
    </row>
    <row r="16" spans="1:11" x14ac:dyDescent="0.2">
      <c r="A16" s="12" t="str">
        <f t="shared" si="0"/>
        <v>8212 02 25084 02 0000 150</v>
      </c>
      <c r="B16" s="13">
        <v>821</v>
      </c>
      <c r="C16" s="13" t="s">
        <v>2</v>
      </c>
      <c r="D16" s="15">
        <v>238261500</v>
      </c>
      <c r="F16" s="21">
        <v>812</v>
      </c>
      <c r="G16" s="21" t="s">
        <v>179</v>
      </c>
      <c r="H16" s="24">
        <v>-34424.199999999997</v>
      </c>
      <c r="I16" s="19">
        <f>IFERROR(VLOOKUP(F16&amp;G16,#REF!,8,FALSE),0)</f>
        <v>0</v>
      </c>
      <c r="J16" s="19">
        <f>IFERROR(VLOOKUP(F16&amp;G16,#REF!,14,FALSE),0)</f>
        <v>0</v>
      </c>
      <c r="K16" s="19">
        <f>IFERROR(VLOOKUP(F16&amp;G16,#REF!,19,FALSE),0)</f>
        <v>0</v>
      </c>
    </row>
    <row r="17" spans="1:11" x14ac:dyDescent="0.2">
      <c r="A17" s="12" t="str">
        <f t="shared" si="0"/>
        <v>8322 02 25086 02 0000 150</v>
      </c>
      <c r="B17" s="13">
        <v>832</v>
      </c>
      <c r="C17" s="14" t="s">
        <v>17</v>
      </c>
      <c r="D17" s="15">
        <v>4377100</v>
      </c>
      <c r="F17" s="21">
        <v>814</v>
      </c>
      <c r="G17" s="21" t="s">
        <v>137</v>
      </c>
      <c r="H17" s="24">
        <v>52138500</v>
      </c>
      <c r="I17" s="19">
        <f>IFERROR(VLOOKUP(F17&amp;G17,#REF!,8,FALSE),0)</f>
        <v>0</v>
      </c>
      <c r="J17" s="19">
        <f>IFERROR(VLOOKUP(F17&amp;G17,#REF!,14,FALSE),0)</f>
        <v>0</v>
      </c>
      <c r="K17" s="19">
        <f>IFERROR(VLOOKUP(F17&amp;G17,#REF!,19,FALSE),0)</f>
        <v>0</v>
      </c>
    </row>
    <row r="18" spans="1:11" x14ac:dyDescent="0.2">
      <c r="A18" s="12" t="str">
        <f t="shared" si="0"/>
        <v>8162 02 25097 02 0000 150</v>
      </c>
      <c r="B18" s="14">
        <v>816</v>
      </c>
      <c r="C18" s="14" t="s">
        <v>3</v>
      </c>
      <c r="D18" s="15">
        <v>19518000</v>
      </c>
      <c r="F18" s="21">
        <v>814</v>
      </c>
      <c r="G18" s="21" t="s">
        <v>22</v>
      </c>
      <c r="H18" s="24">
        <v>10286600</v>
      </c>
      <c r="I18" s="19">
        <f>IFERROR(VLOOKUP(F18&amp;G18,#REF!,8,FALSE),0)</f>
        <v>0</v>
      </c>
      <c r="J18" s="19">
        <f>IFERROR(VLOOKUP(F18&amp;G18,#REF!,14,FALSE),0)</f>
        <v>0</v>
      </c>
      <c r="K18" s="19">
        <f>IFERROR(VLOOKUP(F18&amp;G18,#REF!,19,FALSE),0)</f>
        <v>0</v>
      </c>
    </row>
    <row r="19" spans="1:11" x14ac:dyDescent="0.2">
      <c r="A19" s="12" t="str">
        <f t="shared" si="0"/>
        <v>8212 02 25198 02 0000 150</v>
      </c>
      <c r="B19" s="14">
        <v>821</v>
      </c>
      <c r="C19" s="14" t="s">
        <v>136</v>
      </c>
      <c r="D19" s="15">
        <v>244375</v>
      </c>
      <c r="F19" s="21">
        <v>814</v>
      </c>
      <c r="G19" s="21" t="s">
        <v>150</v>
      </c>
      <c r="H19" s="24">
        <v>98076300</v>
      </c>
      <c r="I19" s="19">
        <f>IFERROR(VLOOKUP(F19&amp;G19,#REF!,8,FALSE),0)</f>
        <v>0</v>
      </c>
      <c r="J19" s="19">
        <f>IFERROR(VLOOKUP(F19&amp;G19,#REF!,14,FALSE),0)</f>
        <v>0</v>
      </c>
      <c r="K19" s="19">
        <f>IFERROR(VLOOKUP(F19&amp;G19,#REF!,19,FALSE),0)</f>
        <v>0</v>
      </c>
    </row>
    <row r="20" spans="1:11" x14ac:dyDescent="0.2">
      <c r="A20" s="12" t="str">
        <f t="shared" si="0"/>
        <v>8212 02 25209 02 0000 150</v>
      </c>
      <c r="B20" s="14">
        <v>821</v>
      </c>
      <c r="C20" s="14" t="s">
        <v>21</v>
      </c>
      <c r="D20" s="15">
        <v>2659200</v>
      </c>
      <c r="F20" s="21">
        <v>814</v>
      </c>
      <c r="G20" s="21" t="s">
        <v>162</v>
      </c>
      <c r="H20" s="24">
        <v>249510400</v>
      </c>
      <c r="I20" s="19">
        <f>IFERROR(VLOOKUP(F20&amp;G20,#REF!,8,FALSE),0)</f>
        <v>0</v>
      </c>
      <c r="J20" s="19">
        <f>IFERROR(VLOOKUP(F20&amp;G20,#REF!,14,FALSE),0)</f>
        <v>0</v>
      </c>
      <c r="K20" s="19">
        <f>IFERROR(VLOOKUP(F20&amp;G20,#REF!,19,FALSE),0)</f>
        <v>0</v>
      </c>
    </row>
    <row r="21" spans="1:11" x14ac:dyDescent="0.2">
      <c r="A21" s="12" t="str">
        <f t="shared" si="0"/>
        <v>8142 02 25382 02 0000 150</v>
      </c>
      <c r="B21" s="14">
        <v>814</v>
      </c>
      <c r="C21" s="13" t="s">
        <v>137</v>
      </c>
      <c r="D21" s="15">
        <v>52138500</v>
      </c>
      <c r="F21" s="21">
        <v>814</v>
      </c>
      <c r="G21" s="21" t="s">
        <v>164</v>
      </c>
      <c r="H21" s="24">
        <v>1700000</v>
      </c>
      <c r="I21" s="19">
        <f>IFERROR(VLOOKUP(F21&amp;G21,#REF!,8,FALSE),0)</f>
        <v>0</v>
      </c>
      <c r="J21" s="19">
        <f>IFERROR(VLOOKUP(F21&amp;G21,#REF!,14,FALSE),0)</f>
        <v>0</v>
      </c>
      <c r="K21" s="19">
        <f>IFERROR(VLOOKUP(F21&amp;G21,#REF!,19,FALSE),0)</f>
        <v>0</v>
      </c>
    </row>
    <row r="22" spans="1:11" x14ac:dyDescent="0.2">
      <c r="A22" s="12" t="str">
        <f t="shared" si="0"/>
        <v>8142 02 25402 02 0000 150</v>
      </c>
      <c r="B22" s="14">
        <v>814</v>
      </c>
      <c r="C22" s="13" t="s">
        <v>22</v>
      </c>
      <c r="D22" s="15">
        <v>10286600</v>
      </c>
      <c r="F22" s="21">
        <v>814</v>
      </c>
      <c r="G22" s="21" t="s">
        <v>165</v>
      </c>
      <c r="H22" s="24">
        <v>109594300</v>
      </c>
      <c r="I22" s="19">
        <f>IFERROR(VLOOKUP(F22&amp;G22,#REF!,8,FALSE),0)</f>
        <v>0</v>
      </c>
      <c r="J22" s="19">
        <f>IFERROR(VLOOKUP(F22&amp;G22,#REF!,14,FALSE),0)</f>
        <v>0</v>
      </c>
      <c r="K22" s="19">
        <f>IFERROR(VLOOKUP(F22&amp;G22,#REF!,19,FALSE),0)</f>
        <v>0</v>
      </c>
    </row>
    <row r="23" spans="1:11" x14ac:dyDescent="0.2">
      <c r="A23" s="12" t="str">
        <f t="shared" si="0"/>
        <v>8212 02 25462 02 0000 150</v>
      </c>
      <c r="B23" s="14">
        <v>821</v>
      </c>
      <c r="C23" s="13" t="s">
        <v>23</v>
      </c>
      <c r="D23" s="15">
        <v>15293400</v>
      </c>
      <c r="F23" s="21">
        <v>814</v>
      </c>
      <c r="G23" s="21" t="s">
        <v>167</v>
      </c>
      <c r="H23" s="24">
        <v>7343300</v>
      </c>
      <c r="I23" s="19">
        <f>IFERROR(VLOOKUP(F23&amp;G23,#REF!,8,FALSE),0)</f>
        <v>0</v>
      </c>
      <c r="J23" s="19">
        <f>IFERROR(VLOOKUP(F23&amp;G23,#REF!,14,FALSE),0)</f>
        <v>0</v>
      </c>
      <c r="K23" s="19">
        <f>IFERROR(VLOOKUP(F23&amp;G23,#REF!,19,FALSE),0)</f>
        <v>0</v>
      </c>
    </row>
    <row r="24" spans="1:11" x14ac:dyDescent="0.2">
      <c r="A24" s="12" t="str">
        <f t="shared" si="0"/>
        <v>8152 02 25467 02 0000 150</v>
      </c>
      <c r="B24" s="14">
        <v>815</v>
      </c>
      <c r="C24" s="14" t="s">
        <v>24</v>
      </c>
      <c r="D24" s="16">
        <v>31822200</v>
      </c>
      <c r="F24" s="21">
        <v>814</v>
      </c>
      <c r="G24" s="21" t="s">
        <v>168</v>
      </c>
      <c r="H24" s="24">
        <v>126886700</v>
      </c>
      <c r="I24" s="19">
        <f>IFERROR(VLOOKUP(F24&amp;G24,#REF!,8,FALSE),0)</f>
        <v>0</v>
      </c>
      <c r="J24" s="19">
        <f>IFERROR(VLOOKUP(F24&amp;G24,#REF!,14,FALSE),0)</f>
        <v>0</v>
      </c>
      <c r="K24" s="19">
        <f>IFERROR(VLOOKUP(F24&amp;G24,#REF!,19,FALSE),0)</f>
        <v>0</v>
      </c>
    </row>
    <row r="25" spans="1:11" x14ac:dyDescent="0.2">
      <c r="A25" s="12" t="str">
        <f t="shared" si="0"/>
        <v>8212 02 25497 02 0000 150</v>
      </c>
      <c r="B25" s="13">
        <v>821</v>
      </c>
      <c r="C25" s="13" t="s">
        <v>138</v>
      </c>
      <c r="D25" s="15">
        <v>25832500</v>
      </c>
      <c r="F25" s="21">
        <v>814</v>
      </c>
      <c r="G25" s="21" t="s">
        <v>169</v>
      </c>
      <c r="H25" s="24">
        <v>2385</v>
      </c>
      <c r="I25" s="19">
        <f>IFERROR(VLOOKUP(F25&amp;G25,#REF!,8,FALSE),0)</f>
        <v>0</v>
      </c>
      <c r="J25" s="19">
        <f>IFERROR(VLOOKUP(F25&amp;G25,#REF!,14,FALSE),0)</f>
        <v>0</v>
      </c>
      <c r="K25" s="19">
        <f>IFERROR(VLOOKUP(F25&amp;G25,#REF!,19,FALSE),0)</f>
        <v>0</v>
      </c>
    </row>
    <row r="26" spans="1:11" x14ac:dyDescent="0.2">
      <c r="A26" s="12" t="str">
        <f t="shared" si="0"/>
        <v>8112 02 25516 02 0000 150</v>
      </c>
      <c r="B26" s="14">
        <v>811</v>
      </c>
      <c r="C26" s="14" t="s">
        <v>139</v>
      </c>
      <c r="D26" s="16">
        <v>1938400</v>
      </c>
      <c r="F26" s="21">
        <v>814</v>
      </c>
      <c r="G26" s="21" t="s">
        <v>180</v>
      </c>
      <c r="H26" s="24">
        <v>-1935175.18</v>
      </c>
      <c r="I26" s="19">
        <f>IFERROR(VLOOKUP(F26&amp;G26,#REF!,8,FALSE),0)</f>
        <v>0</v>
      </c>
      <c r="J26" s="19">
        <f>IFERROR(VLOOKUP(F26&amp;G26,#REF!,14,FALSE),0)</f>
        <v>0</v>
      </c>
      <c r="K26" s="19">
        <f>IFERROR(VLOOKUP(F26&amp;G26,#REF!,19,FALSE),0)</f>
        <v>0</v>
      </c>
    </row>
    <row r="27" spans="1:11" x14ac:dyDescent="0.2">
      <c r="A27" s="12" t="str">
        <f t="shared" si="0"/>
        <v>8152 02 25517 02 0000 150</v>
      </c>
      <c r="B27" s="14">
        <v>815</v>
      </c>
      <c r="C27" s="13" t="s">
        <v>32</v>
      </c>
      <c r="D27" s="15">
        <v>13447300</v>
      </c>
      <c r="F27" s="21">
        <v>815</v>
      </c>
      <c r="G27" s="21" t="s">
        <v>24</v>
      </c>
      <c r="H27" s="24">
        <v>31822200</v>
      </c>
      <c r="I27" s="19">
        <f>IFERROR(VLOOKUP(F27&amp;G27,#REF!,8,FALSE),0)</f>
        <v>0</v>
      </c>
      <c r="J27" s="19">
        <f>IFERROR(VLOOKUP(F27&amp;G27,#REF!,14,FALSE),0)</f>
        <v>0</v>
      </c>
      <c r="K27" s="19">
        <f>IFERROR(VLOOKUP(F27&amp;G27,#REF!,19,FALSE),0)</f>
        <v>0</v>
      </c>
    </row>
    <row r="28" spans="1:11" x14ac:dyDescent="0.2">
      <c r="A28" s="12" t="str">
        <f t="shared" si="0"/>
        <v>8152 02 25519 02 0000 150</v>
      </c>
      <c r="B28" s="14">
        <v>815</v>
      </c>
      <c r="C28" s="14" t="s">
        <v>10</v>
      </c>
      <c r="D28" s="15">
        <v>4700000</v>
      </c>
      <c r="F28" s="21">
        <v>815</v>
      </c>
      <c r="G28" s="21" t="s">
        <v>32</v>
      </c>
      <c r="H28" s="24">
        <v>13447300</v>
      </c>
      <c r="I28" s="19">
        <f>IFERROR(VLOOKUP(F28&amp;G28,#REF!,8,FALSE),0)</f>
        <v>0</v>
      </c>
      <c r="J28" s="19">
        <f>IFERROR(VLOOKUP(F28&amp;G28,#REF!,14,FALSE),0)</f>
        <v>0</v>
      </c>
      <c r="K28" s="19">
        <f>IFERROR(VLOOKUP(F28&amp;G28,#REF!,19,FALSE),0)</f>
        <v>0</v>
      </c>
    </row>
    <row r="29" spans="1:11" x14ac:dyDescent="0.2">
      <c r="A29" s="12" t="str">
        <f t="shared" si="0"/>
        <v>8162 02 25520 02 0000 150</v>
      </c>
      <c r="B29" s="14">
        <v>816</v>
      </c>
      <c r="C29" s="14" t="s">
        <v>140</v>
      </c>
      <c r="D29" s="16">
        <v>301682000</v>
      </c>
      <c r="F29" s="21">
        <v>815</v>
      </c>
      <c r="G29" s="21" t="s">
        <v>10</v>
      </c>
      <c r="H29" s="24">
        <v>4700000</v>
      </c>
      <c r="I29" s="19">
        <v>23551500</v>
      </c>
      <c r="J29" s="19">
        <f>IFERROR(VLOOKUP(F29&amp;G29,#REF!,14,FALSE),0)</f>
        <v>0</v>
      </c>
      <c r="K29" s="19">
        <f>IFERROR(VLOOKUP(F29&amp;G29,#REF!,19,FALSE),0)</f>
        <v>0</v>
      </c>
    </row>
    <row r="30" spans="1:11" x14ac:dyDescent="0.2">
      <c r="A30" s="12" t="str">
        <f t="shared" si="0"/>
        <v>8402 02 25527 02 0000 150</v>
      </c>
      <c r="B30" s="14">
        <v>840</v>
      </c>
      <c r="C30" s="14" t="s">
        <v>11</v>
      </c>
      <c r="D30" s="16">
        <v>30715900</v>
      </c>
      <c r="F30" s="21">
        <v>815</v>
      </c>
      <c r="G30" s="21" t="s">
        <v>167</v>
      </c>
      <c r="H30" s="24">
        <v>9811900</v>
      </c>
      <c r="I30" s="19">
        <f>IFERROR(VLOOKUP(F30&amp;G30,#REF!,8,FALSE),0)</f>
        <v>0</v>
      </c>
      <c r="J30" s="19">
        <f>IFERROR(VLOOKUP(F30&amp;G30,#REF!,14,FALSE),0)</f>
        <v>0</v>
      </c>
      <c r="K30" s="19">
        <f>IFERROR(VLOOKUP(F30&amp;G30,#REF!,19,FALSE),0)</f>
        <v>0</v>
      </c>
    </row>
    <row r="31" spans="1:11" x14ac:dyDescent="0.2">
      <c r="A31" s="12" t="str">
        <f t="shared" si="0"/>
        <v>8162 02 25533 02 0000 150</v>
      </c>
      <c r="B31" s="14">
        <v>816</v>
      </c>
      <c r="C31" s="13" t="s">
        <v>141</v>
      </c>
      <c r="D31" s="16">
        <v>34354400</v>
      </c>
      <c r="F31" s="21">
        <v>815</v>
      </c>
      <c r="G31" s="21" t="s">
        <v>171</v>
      </c>
      <c r="H31" s="24">
        <v>6078</v>
      </c>
      <c r="I31" s="19">
        <f>IFERROR(VLOOKUP(F31&amp;G31,#REF!,8,FALSE),0)</f>
        <v>0</v>
      </c>
      <c r="J31" s="19">
        <f>IFERROR(VLOOKUP(F31&amp;G31,#REF!,14,FALSE),0)</f>
        <v>0</v>
      </c>
      <c r="K31" s="19">
        <f>IFERROR(VLOOKUP(F31&amp;G31,#REF!,19,FALSE),0)</f>
        <v>0</v>
      </c>
    </row>
    <row r="32" spans="1:11" x14ac:dyDescent="0.2">
      <c r="A32" s="12" t="str">
        <f t="shared" si="0"/>
        <v>8162 02 25534 02 0000 150</v>
      </c>
      <c r="B32" s="14">
        <v>816</v>
      </c>
      <c r="C32" s="13" t="s">
        <v>142</v>
      </c>
      <c r="D32" s="16">
        <v>3495400</v>
      </c>
      <c r="F32" s="21">
        <v>816</v>
      </c>
      <c r="G32" s="21" t="s">
        <v>15</v>
      </c>
      <c r="H32" s="24">
        <v>7158600</v>
      </c>
      <c r="I32" s="19">
        <f>IFERROR(VLOOKUP(F32&amp;G32,#REF!,8,FALSE),0)</f>
        <v>0</v>
      </c>
      <c r="J32" s="19">
        <f>IFERROR(VLOOKUP(F32&amp;G32,#REF!,14,FALSE),0)</f>
        <v>0</v>
      </c>
      <c r="K32" s="19">
        <f>IFERROR(VLOOKUP(F32&amp;G32,#REF!,19,FALSE),0)</f>
        <v>0</v>
      </c>
    </row>
    <row r="33" spans="1:11" x14ac:dyDescent="0.2">
      <c r="A33" s="12" t="str">
        <f t="shared" si="0"/>
        <v>8172 02 25541 02 0000 150</v>
      </c>
      <c r="B33" s="14">
        <v>817</v>
      </c>
      <c r="C33" s="13" t="s">
        <v>143</v>
      </c>
      <c r="D33" s="16">
        <v>205282400</v>
      </c>
      <c r="F33" s="21">
        <v>816</v>
      </c>
      <c r="G33" s="21" t="s">
        <v>134</v>
      </c>
      <c r="H33" s="24">
        <v>49800</v>
      </c>
      <c r="I33" s="19">
        <f>IFERROR(VLOOKUP(F33&amp;G33,#REF!,8,FALSE),0)</f>
        <v>0</v>
      </c>
      <c r="J33" s="19">
        <f>IFERROR(VLOOKUP(F33&amp;G33,#REF!,14,FALSE),0)</f>
        <v>0</v>
      </c>
      <c r="K33" s="19">
        <f>IFERROR(VLOOKUP(F33&amp;G33,#REF!,19,FALSE),0)</f>
        <v>0</v>
      </c>
    </row>
    <row r="34" spans="1:11" x14ac:dyDescent="0.2">
      <c r="A34" s="12" t="str">
        <f t="shared" si="0"/>
        <v>8172 02 25541 02 0000 150</v>
      </c>
      <c r="B34" s="14">
        <v>817</v>
      </c>
      <c r="C34" s="13" t="s">
        <v>143</v>
      </c>
      <c r="D34" s="16">
        <v>70645100</v>
      </c>
      <c r="F34" s="21">
        <v>816</v>
      </c>
      <c r="G34" s="21" t="s">
        <v>3</v>
      </c>
      <c r="H34" s="24">
        <v>19518000</v>
      </c>
      <c r="I34" s="19">
        <f>IFERROR(VLOOKUP(F34&amp;G34,#REF!,8,FALSE),0)</f>
        <v>0</v>
      </c>
      <c r="J34" s="19">
        <f>IFERROR(VLOOKUP(F34&amp;G34,#REF!,14,FALSE),0)</f>
        <v>0</v>
      </c>
      <c r="K34" s="19">
        <f>IFERROR(VLOOKUP(F34&amp;G34,#REF!,19,FALSE),0)</f>
        <v>0</v>
      </c>
    </row>
    <row r="35" spans="1:11" x14ac:dyDescent="0.2">
      <c r="A35" s="12" t="str">
        <f t="shared" si="0"/>
        <v>8172 02 25542 02 0000 150</v>
      </c>
      <c r="B35" s="14">
        <v>817</v>
      </c>
      <c r="C35" s="13" t="s">
        <v>144</v>
      </c>
      <c r="D35" s="16">
        <v>127412300</v>
      </c>
      <c r="F35" s="21">
        <v>816</v>
      </c>
      <c r="G35" s="21" t="s">
        <v>140</v>
      </c>
      <c r="H35" s="24">
        <v>301682000</v>
      </c>
      <c r="I35" s="19">
        <f>IFERROR(VLOOKUP(F35&amp;G35,#REF!,8,FALSE),0)</f>
        <v>0</v>
      </c>
      <c r="J35" s="19">
        <f>IFERROR(VLOOKUP(F35&amp;G35,#REF!,14,FALSE),0)</f>
        <v>0</v>
      </c>
      <c r="K35" s="19">
        <f>IFERROR(VLOOKUP(F35&amp;G35,#REF!,19,FALSE),0)</f>
        <v>0</v>
      </c>
    </row>
    <row r="36" spans="1:11" x14ac:dyDescent="0.2">
      <c r="A36" s="12" t="str">
        <f t="shared" si="0"/>
        <v>8172 02 25543 02 0000 150</v>
      </c>
      <c r="B36" s="14">
        <v>817</v>
      </c>
      <c r="C36" s="14" t="s">
        <v>25</v>
      </c>
      <c r="D36" s="16">
        <v>1537065100</v>
      </c>
      <c r="F36" s="21">
        <v>816</v>
      </c>
      <c r="G36" s="21" t="s">
        <v>141</v>
      </c>
      <c r="H36" s="24">
        <v>34354400</v>
      </c>
      <c r="I36" s="19">
        <f>IFERROR(VLOOKUP(F36&amp;G36,#REF!,8,FALSE),0)</f>
        <v>0</v>
      </c>
      <c r="J36" s="19">
        <f>IFERROR(VLOOKUP(F36&amp;G36,#REF!,14,FALSE),0)</f>
        <v>0</v>
      </c>
      <c r="K36" s="19">
        <f>IFERROR(VLOOKUP(F36&amp;G36,#REF!,19,FALSE),0)</f>
        <v>0</v>
      </c>
    </row>
    <row r="37" spans="1:11" x14ac:dyDescent="0.2">
      <c r="A37" s="12" t="str">
        <f t="shared" si="0"/>
        <v>8172 02 25544 02 0000 150</v>
      </c>
      <c r="B37" s="14">
        <v>817</v>
      </c>
      <c r="C37" s="13" t="s">
        <v>145</v>
      </c>
      <c r="D37" s="16">
        <v>2459242000</v>
      </c>
      <c r="F37" s="21">
        <v>816</v>
      </c>
      <c r="G37" s="21" t="s">
        <v>142</v>
      </c>
      <c r="H37" s="24">
        <v>3495400</v>
      </c>
      <c r="I37" s="19">
        <f>IFERROR(VLOOKUP(F37&amp;G37,#REF!,8,FALSE),0)</f>
        <v>0</v>
      </c>
      <c r="J37" s="19">
        <f>IFERROR(VLOOKUP(F37&amp;G37,#REF!,14,FALSE),0)</f>
        <v>0</v>
      </c>
      <c r="K37" s="19">
        <f>IFERROR(VLOOKUP(F37&amp;G37,#REF!,19,FALSE),0)</f>
        <v>0</v>
      </c>
    </row>
    <row r="38" spans="1:11" x14ac:dyDescent="0.2">
      <c r="A38" s="12" t="str">
        <f t="shared" si="0"/>
        <v>8122 02 25555 02 0000 150</v>
      </c>
      <c r="B38" s="14">
        <v>812</v>
      </c>
      <c r="C38" s="14" t="s">
        <v>12</v>
      </c>
      <c r="D38" s="16">
        <v>251743700</v>
      </c>
      <c r="F38" s="21">
        <v>816</v>
      </c>
      <c r="G38" s="21" t="s">
        <v>14</v>
      </c>
      <c r="H38" s="24">
        <v>206742500</v>
      </c>
      <c r="I38" s="19">
        <f>IFERROR(VLOOKUP(F38&amp;G38,#REF!,8,FALSE),0)</f>
        <v>0</v>
      </c>
      <c r="J38" s="19">
        <f>IFERROR(VLOOKUP(F38&amp;G38,#REF!,14,FALSE),0)</f>
        <v>0</v>
      </c>
      <c r="K38" s="19">
        <f>IFERROR(VLOOKUP(F38&amp;G38,#REF!,19,FALSE),0)</f>
        <v>0</v>
      </c>
    </row>
    <row r="39" spans="1:11" x14ac:dyDescent="0.2">
      <c r="A39" s="12" t="str">
        <f t="shared" si="0"/>
        <v>8122 02 25560 02 0000 150</v>
      </c>
      <c r="B39" s="14">
        <v>812</v>
      </c>
      <c r="C39" s="13" t="s">
        <v>146</v>
      </c>
      <c r="D39" s="16">
        <v>5299400</v>
      </c>
      <c r="F39" s="21">
        <v>816</v>
      </c>
      <c r="G39" s="21" t="s">
        <v>169</v>
      </c>
      <c r="H39" s="24">
        <v>18087</v>
      </c>
      <c r="I39" s="19">
        <f>IFERROR(VLOOKUP(F39&amp;G39,#REF!,8,FALSE),0)</f>
        <v>0</v>
      </c>
      <c r="J39" s="19">
        <f>IFERROR(VLOOKUP(F39&amp;G39,#REF!,14,FALSE),0)</f>
        <v>0</v>
      </c>
      <c r="K39" s="19">
        <f>IFERROR(VLOOKUP(F39&amp;G39,#REF!,19,FALSE),0)</f>
        <v>0</v>
      </c>
    </row>
    <row r="40" spans="1:11" x14ac:dyDescent="0.2">
      <c r="A40" s="12" t="str">
        <f t="shared" si="0"/>
        <v>8172 02 25567 02 0000 150</v>
      </c>
      <c r="B40" s="13">
        <v>817</v>
      </c>
      <c r="C40" s="13" t="s">
        <v>147</v>
      </c>
      <c r="D40" s="15">
        <v>64354100</v>
      </c>
      <c r="F40" s="21">
        <v>816</v>
      </c>
      <c r="G40" s="21" t="s">
        <v>171</v>
      </c>
      <c r="H40" s="24">
        <v>247.5</v>
      </c>
      <c r="I40" s="19">
        <f>IFERROR(VLOOKUP(F40&amp;G40,#REF!,8,FALSE),0)</f>
        <v>0</v>
      </c>
      <c r="J40" s="19">
        <f>IFERROR(VLOOKUP(F40&amp;G40,#REF!,14,FALSE),0)</f>
        <v>0</v>
      </c>
      <c r="K40" s="19">
        <f>IFERROR(VLOOKUP(F40&amp;G40,#REF!,19,FALSE),0)</f>
        <v>0</v>
      </c>
    </row>
    <row r="41" spans="1:11" x14ac:dyDescent="0.2">
      <c r="A41" s="12" t="str">
        <f t="shared" si="0"/>
        <v>8172 02 25567 02 0000 150</v>
      </c>
      <c r="B41" s="13">
        <v>817</v>
      </c>
      <c r="C41" s="13" t="s">
        <v>147</v>
      </c>
      <c r="D41" s="15">
        <v>663400</v>
      </c>
      <c r="F41" s="21">
        <v>817</v>
      </c>
      <c r="G41" s="21" t="s">
        <v>143</v>
      </c>
      <c r="H41" s="24">
        <v>275927500</v>
      </c>
      <c r="I41" s="19">
        <f>IFERROR(VLOOKUP(F41&amp;G41,#REF!,8,FALSE),0)</f>
        <v>0</v>
      </c>
      <c r="J41" s="19">
        <f>IFERROR(VLOOKUP(F41&amp;G41,#REF!,14,FALSE),0)</f>
        <v>0</v>
      </c>
      <c r="K41" s="19">
        <f>IFERROR(VLOOKUP(F41&amp;G41,#REF!,19,FALSE),0)</f>
        <v>0</v>
      </c>
    </row>
    <row r="42" spans="1:11" x14ac:dyDescent="0.2">
      <c r="A42" s="12" t="str">
        <f t="shared" si="0"/>
        <v>8172 02 20077 02 0000 150</v>
      </c>
      <c r="B42" s="13">
        <v>817</v>
      </c>
      <c r="C42" s="13" t="s">
        <v>148</v>
      </c>
      <c r="D42" s="15">
        <v>31292800</v>
      </c>
      <c r="F42" s="21">
        <v>817</v>
      </c>
      <c r="G42" s="21" t="s">
        <v>144</v>
      </c>
      <c r="H42" s="24">
        <v>127412300</v>
      </c>
      <c r="I42" s="19">
        <f>IFERROR(VLOOKUP(F42&amp;G42,#REF!,8,FALSE),0)</f>
        <v>0</v>
      </c>
      <c r="J42" s="19">
        <f>IFERROR(VLOOKUP(F42&amp;G42,#REF!,14,FALSE),0)</f>
        <v>0</v>
      </c>
      <c r="K42" s="19">
        <f>IFERROR(VLOOKUP(F42&amp;G42,#REF!,19,FALSE),0)</f>
        <v>0</v>
      </c>
    </row>
    <row r="43" spans="1:11" x14ac:dyDescent="0.2">
      <c r="A43" s="12" t="str">
        <f t="shared" si="0"/>
        <v>8172 02 20077 02 0000 150</v>
      </c>
      <c r="B43" s="13">
        <v>817</v>
      </c>
      <c r="C43" s="13" t="s">
        <v>148</v>
      </c>
      <c r="D43" s="15">
        <v>46141000</v>
      </c>
      <c r="F43" s="21">
        <v>817</v>
      </c>
      <c r="G43" s="21" t="s">
        <v>25</v>
      </c>
      <c r="H43" s="24">
        <v>1537065100</v>
      </c>
      <c r="I43" s="19">
        <f>IFERROR(VLOOKUP(F43&amp;G43,#REF!,8,FALSE),0)</f>
        <v>0</v>
      </c>
      <c r="J43" s="19">
        <f>IFERROR(VLOOKUP(F43&amp;G43,#REF!,14,FALSE),0)</f>
        <v>0</v>
      </c>
      <c r="K43" s="19">
        <f>IFERROR(VLOOKUP(F43&amp;G43,#REF!,19,FALSE),0)</f>
        <v>0</v>
      </c>
    </row>
    <row r="44" spans="1:11" x14ac:dyDescent="0.2">
      <c r="A44" s="12" t="str">
        <f t="shared" si="0"/>
        <v>8192 02 20077 02 0000 150</v>
      </c>
      <c r="B44" s="13">
        <v>819</v>
      </c>
      <c r="C44" s="13" t="s">
        <v>148</v>
      </c>
      <c r="D44" s="15">
        <v>376171988</v>
      </c>
      <c r="F44" s="21">
        <v>817</v>
      </c>
      <c r="G44" s="21" t="s">
        <v>145</v>
      </c>
      <c r="H44" s="24">
        <v>2459242000</v>
      </c>
      <c r="I44" s="19">
        <f>IFERROR(VLOOKUP(F44&amp;G44,#REF!,8,FALSE),0)</f>
        <v>0</v>
      </c>
      <c r="J44" s="19">
        <f>IFERROR(VLOOKUP(F44&amp;G44,#REF!,14,FALSE),0)</f>
        <v>0</v>
      </c>
      <c r="K44" s="19">
        <f>IFERROR(VLOOKUP(F44&amp;G44,#REF!,19,FALSE),0)</f>
        <v>0</v>
      </c>
    </row>
    <row r="45" spans="1:11" x14ac:dyDescent="0.2">
      <c r="A45" s="12" t="str">
        <f t="shared" si="0"/>
        <v>8172 02 25568 02 0000 150</v>
      </c>
      <c r="B45" s="13">
        <v>817</v>
      </c>
      <c r="C45" s="13" t="s">
        <v>149</v>
      </c>
      <c r="D45" s="15">
        <v>105412000</v>
      </c>
      <c r="F45" s="21">
        <v>817</v>
      </c>
      <c r="G45" s="21" t="s">
        <v>147</v>
      </c>
      <c r="H45" s="24">
        <v>65017500</v>
      </c>
      <c r="I45" s="19">
        <f>IFERROR(VLOOKUP(F45&amp;G45,#REF!,8,FALSE),0)</f>
        <v>0</v>
      </c>
      <c r="J45" s="19">
        <f>IFERROR(VLOOKUP(F45&amp;G45,#REF!,14,FALSE),0)</f>
        <v>0</v>
      </c>
      <c r="K45" s="19">
        <f>IFERROR(VLOOKUP(F45&amp;G45,#REF!,19,FALSE),0)</f>
        <v>0</v>
      </c>
    </row>
    <row r="46" spans="1:11" x14ac:dyDescent="0.2">
      <c r="A46" s="12" t="str">
        <f t="shared" si="0"/>
        <v>8142 02 25674 02 0000 150</v>
      </c>
      <c r="B46" s="13">
        <v>814</v>
      </c>
      <c r="C46" s="14" t="s">
        <v>150</v>
      </c>
      <c r="D46" s="15">
        <v>98076300</v>
      </c>
      <c r="F46" s="21">
        <v>817</v>
      </c>
      <c r="G46" s="21" t="s">
        <v>148</v>
      </c>
      <c r="H46" s="24">
        <v>77433800</v>
      </c>
      <c r="I46" s="19">
        <f>IFERROR(VLOOKUP(F46&amp;G46,#REF!,8,FALSE),0)</f>
        <v>0</v>
      </c>
      <c r="J46" s="19">
        <f>IFERROR(VLOOKUP(F46&amp;G46,#REF!,14,FALSE),0)</f>
        <v>0</v>
      </c>
      <c r="K46" s="19">
        <f>IFERROR(VLOOKUP(F46&amp;G46,#REF!,19,FALSE),0)</f>
        <v>0</v>
      </c>
    </row>
    <row r="47" spans="1:11" x14ac:dyDescent="0.2">
      <c r="A47" s="12" t="str">
        <f t="shared" si="0"/>
        <v>8422 02 35118 02 0000 150</v>
      </c>
      <c r="B47" s="13">
        <v>842</v>
      </c>
      <c r="C47" s="14" t="s">
        <v>151</v>
      </c>
      <c r="D47" s="16">
        <v>27649800</v>
      </c>
      <c r="F47" s="21">
        <v>817</v>
      </c>
      <c r="G47" s="21" t="s">
        <v>149</v>
      </c>
      <c r="H47" s="24">
        <v>105412000</v>
      </c>
      <c r="I47" s="19">
        <f>IFERROR(VLOOKUP(F47&amp;G47,#REF!,8,FALSE),0)</f>
        <v>0</v>
      </c>
      <c r="J47" s="19">
        <f>IFERROR(VLOOKUP(F47&amp;G47,#REF!,14,FALSE),0)</f>
        <v>0</v>
      </c>
      <c r="K47" s="19">
        <f>IFERROR(VLOOKUP(F47&amp;G47,#REF!,19,FALSE),0)</f>
        <v>0</v>
      </c>
    </row>
    <row r="48" spans="1:11" x14ac:dyDescent="0.2">
      <c r="A48" s="12" t="str">
        <f t="shared" si="0"/>
        <v>8422 02 35120 02 0000 150</v>
      </c>
      <c r="B48" s="13">
        <v>842</v>
      </c>
      <c r="C48" s="13" t="s">
        <v>152</v>
      </c>
      <c r="D48" s="15">
        <v>3095800</v>
      </c>
      <c r="F48" s="21">
        <v>817</v>
      </c>
      <c r="G48" s="21" t="s">
        <v>166</v>
      </c>
      <c r="H48" s="24">
        <v>4470345500</v>
      </c>
      <c r="I48" s="19">
        <f>IFERROR(VLOOKUP(F48&amp;G48,#REF!,8,FALSE),0)</f>
        <v>0</v>
      </c>
      <c r="J48" s="19">
        <f>IFERROR(VLOOKUP(F48&amp;G48,#REF!,14,FALSE),0)</f>
        <v>0</v>
      </c>
      <c r="K48" s="19">
        <f>IFERROR(VLOOKUP(F48&amp;G48,#REF!,19,FALSE),0)</f>
        <v>0</v>
      </c>
    </row>
    <row r="49" spans="1:11" x14ac:dyDescent="0.2">
      <c r="A49" s="12" t="str">
        <f t="shared" si="0"/>
        <v>8082 02 35128 02 0000 150</v>
      </c>
      <c r="B49" s="13">
        <v>808</v>
      </c>
      <c r="C49" s="14" t="s">
        <v>153</v>
      </c>
      <c r="D49" s="15">
        <v>7828800</v>
      </c>
      <c r="F49" s="21">
        <v>817</v>
      </c>
      <c r="G49" s="21" t="s">
        <v>172</v>
      </c>
      <c r="H49" s="24">
        <v>300000</v>
      </c>
      <c r="I49" s="19">
        <f>IFERROR(VLOOKUP(F49&amp;G49,#REF!,8,FALSE),0)</f>
        <v>0</v>
      </c>
      <c r="J49" s="19">
        <f>IFERROR(VLOOKUP(F49&amp;G49,#REF!,14,FALSE),0)</f>
        <v>0</v>
      </c>
      <c r="K49" s="19">
        <f>IFERROR(VLOOKUP(F49&amp;G49,#REF!,19,FALSE),0)</f>
        <v>0</v>
      </c>
    </row>
    <row r="50" spans="1:11" x14ac:dyDescent="0.2">
      <c r="A50" s="12" t="str">
        <f t="shared" si="0"/>
        <v>8362 02 35129 02 0000 150</v>
      </c>
      <c r="B50" s="14">
        <v>836</v>
      </c>
      <c r="C50" s="14" t="s">
        <v>154</v>
      </c>
      <c r="D50" s="16">
        <v>312604800</v>
      </c>
      <c r="F50" s="21">
        <v>817</v>
      </c>
      <c r="G50" s="21" t="s">
        <v>181</v>
      </c>
      <c r="H50" s="24">
        <v>-316897.07</v>
      </c>
      <c r="I50" s="19">
        <f>IFERROR(VLOOKUP(F50&amp;G50,#REF!,8,FALSE),0)</f>
        <v>0</v>
      </c>
      <c r="J50" s="19">
        <f>IFERROR(VLOOKUP(F50&amp;G50,#REF!,14,FALSE),0)</f>
        <v>0</v>
      </c>
      <c r="K50" s="19">
        <f>IFERROR(VLOOKUP(F50&amp;G50,#REF!,19,FALSE),0)</f>
        <v>0</v>
      </c>
    </row>
    <row r="51" spans="1:11" x14ac:dyDescent="0.2">
      <c r="A51" s="12" t="str">
        <f t="shared" si="0"/>
        <v>8212 02 35130 02 0000 150</v>
      </c>
      <c r="B51" s="13">
        <v>821</v>
      </c>
      <c r="C51" s="14" t="s">
        <v>155</v>
      </c>
      <c r="D51" s="15">
        <v>323015300</v>
      </c>
      <c r="F51" s="21">
        <v>817</v>
      </c>
      <c r="G51" s="21" t="s">
        <v>182</v>
      </c>
      <c r="H51" s="24">
        <v>-188599.83000000002</v>
      </c>
      <c r="I51" s="19">
        <f>IFERROR(VLOOKUP(F51&amp;G51,#REF!,8,FALSE),0)</f>
        <v>0</v>
      </c>
      <c r="J51" s="19">
        <f>IFERROR(VLOOKUP(F51&amp;G51,#REF!,14,FALSE),0)</f>
        <v>0</v>
      </c>
      <c r="K51" s="19">
        <f>IFERROR(VLOOKUP(F51&amp;G51,#REF!,19,FALSE),0)</f>
        <v>0</v>
      </c>
    </row>
    <row r="52" spans="1:11" x14ac:dyDescent="0.2">
      <c r="A52" s="12" t="str">
        <f t="shared" si="0"/>
        <v>8192 02 35134 02 0000 150</v>
      </c>
      <c r="B52" s="13">
        <v>819</v>
      </c>
      <c r="C52" s="14" t="s">
        <v>91</v>
      </c>
      <c r="D52" s="15">
        <v>59515300</v>
      </c>
      <c r="F52" s="21">
        <v>817</v>
      </c>
      <c r="G52" s="21" t="s">
        <v>183</v>
      </c>
      <c r="H52" s="24">
        <v>-20000</v>
      </c>
      <c r="I52" s="19">
        <f>IFERROR(VLOOKUP(F52&amp;G52,#REF!,8,FALSE),0)</f>
        <v>0</v>
      </c>
      <c r="J52" s="19">
        <f>IFERROR(VLOOKUP(F52&amp;G52,#REF!,14,FALSE),0)</f>
        <v>0</v>
      </c>
      <c r="K52" s="19">
        <f>IFERROR(VLOOKUP(F52&amp;G52,#REF!,19,FALSE),0)</f>
        <v>0</v>
      </c>
    </row>
    <row r="53" spans="1:11" x14ac:dyDescent="0.2">
      <c r="A53" s="12" t="str">
        <f t="shared" si="0"/>
        <v>8192 02 35135 02 0000 150</v>
      </c>
      <c r="B53" s="13">
        <v>819</v>
      </c>
      <c r="C53" s="14" t="s">
        <v>156</v>
      </c>
      <c r="D53" s="16">
        <v>5673400</v>
      </c>
      <c r="F53" s="21">
        <v>817</v>
      </c>
      <c r="G53" s="21" t="s">
        <v>184</v>
      </c>
      <c r="H53" s="24">
        <v>-220.81</v>
      </c>
      <c r="I53" s="19">
        <f>IFERROR(VLOOKUP(F53&amp;G53,#REF!,8,FALSE),0)</f>
        <v>0</v>
      </c>
      <c r="J53" s="19">
        <f>IFERROR(VLOOKUP(F53&amp;G53,#REF!,14,FALSE),0)</f>
        <v>0</v>
      </c>
      <c r="K53" s="19">
        <f>IFERROR(VLOOKUP(F53&amp;G53,#REF!,19,FALSE),0)</f>
        <v>0</v>
      </c>
    </row>
    <row r="54" spans="1:11" x14ac:dyDescent="0.2">
      <c r="A54" s="12" t="str">
        <f t="shared" si="0"/>
        <v>8212 02 35137 02 0000 150</v>
      </c>
      <c r="B54" s="13">
        <v>821</v>
      </c>
      <c r="C54" s="14" t="s">
        <v>157</v>
      </c>
      <c r="D54" s="16">
        <v>2147424400</v>
      </c>
      <c r="F54" s="21">
        <v>817</v>
      </c>
      <c r="G54" s="21" t="s">
        <v>185</v>
      </c>
      <c r="H54" s="24">
        <v>-165770.21</v>
      </c>
      <c r="I54" s="19">
        <f>IFERROR(VLOOKUP(F54&amp;G54,#REF!,8,FALSE),0)</f>
        <v>0</v>
      </c>
      <c r="J54" s="19">
        <f>IFERROR(VLOOKUP(F54&amp;G54,#REF!,14,FALSE),0)</f>
        <v>0</v>
      </c>
      <c r="K54" s="19">
        <f>IFERROR(VLOOKUP(F54&amp;G54,#REF!,19,FALSE),0)</f>
        <v>0</v>
      </c>
    </row>
    <row r="55" spans="1:11" x14ac:dyDescent="0.2">
      <c r="A55" s="12" t="str">
        <f t="shared" si="0"/>
        <v>8192 02 35176 02 0000 150</v>
      </c>
      <c r="B55" s="13">
        <v>819</v>
      </c>
      <c r="C55" s="14" t="s">
        <v>92</v>
      </c>
      <c r="D55" s="16">
        <v>4083000</v>
      </c>
      <c r="F55" s="21">
        <v>817</v>
      </c>
      <c r="G55" s="21" t="s">
        <v>186</v>
      </c>
      <c r="H55" s="24">
        <v>-350415.95</v>
      </c>
      <c r="I55" s="19">
        <f>IFERROR(VLOOKUP(F55&amp;G55,#REF!,8,FALSE),0)</f>
        <v>0</v>
      </c>
      <c r="J55" s="19">
        <f>IFERROR(VLOOKUP(F55&amp;G55,#REF!,14,FALSE),0)</f>
        <v>0</v>
      </c>
      <c r="K55" s="19">
        <f>IFERROR(VLOOKUP(F55&amp;G55,#REF!,19,FALSE),0)</f>
        <v>0</v>
      </c>
    </row>
    <row r="56" spans="1:11" x14ac:dyDescent="0.2">
      <c r="A56" s="12" t="str">
        <f t="shared" si="0"/>
        <v>8212 02 35194 02 0000 150</v>
      </c>
      <c r="B56" s="13">
        <v>821</v>
      </c>
      <c r="C56" s="14" t="s">
        <v>158</v>
      </c>
      <c r="D56" s="16">
        <v>47341400</v>
      </c>
      <c r="F56" s="21">
        <v>817</v>
      </c>
      <c r="G56" s="21" t="s">
        <v>187</v>
      </c>
      <c r="H56" s="24">
        <v>-1960.6</v>
      </c>
      <c r="I56" s="19">
        <f>IFERROR(VLOOKUP(F56&amp;G56,#REF!,8,FALSE),0)</f>
        <v>0</v>
      </c>
      <c r="J56" s="19">
        <f>IFERROR(VLOOKUP(F56&amp;G56,#REF!,14,FALSE),0)</f>
        <v>0</v>
      </c>
      <c r="K56" s="19">
        <f>IFERROR(VLOOKUP(F56&amp;G56,#REF!,19,FALSE),0)</f>
        <v>0</v>
      </c>
    </row>
    <row r="57" spans="1:11" x14ac:dyDescent="0.2">
      <c r="A57" s="12" t="str">
        <f t="shared" si="0"/>
        <v>8212 02 35220 02 0000 150</v>
      </c>
      <c r="B57" s="13">
        <v>821</v>
      </c>
      <c r="C57" s="14" t="s">
        <v>159</v>
      </c>
      <c r="D57" s="16">
        <v>81383300</v>
      </c>
      <c r="F57" s="21">
        <v>817</v>
      </c>
      <c r="G57" s="21" t="s">
        <v>188</v>
      </c>
      <c r="H57" s="24">
        <v>-324836.61</v>
      </c>
      <c r="I57" s="19">
        <f>IFERROR(VLOOKUP(F57&amp;G57,#REF!,8,FALSE),0)</f>
        <v>0</v>
      </c>
      <c r="J57" s="19">
        <f>IFERROR(VLOOKUP(F57&amp;G57,#REF!,14,FALSE),0)</f>
        <v>0</v>
      </c>
      <c r="K57" s="19">
        <f>IFERROR(VLOOKUP(F57&amp;G57,#REF!,19,FALSE),0)</f>
        <v>0</v>
      </c>
    </row>
    <row r="58" spans="1:11" x14ac:dyDescent="0.2">
      <c r="A58" s="12" t="str">
        <f t="shared" si="0"/>
        <v>8212 02 35240 02 0000 150</v>
      </c>
      <c r="B58" s="13">
        <v>821</v>
      </c>
      <c r="C58" s="14" t="s">
        <v>93</v>
      </c>
      <c r="D58" s="16">
        <v>128800</v>
      </c>
      <c r="F58" s="21">
        <v>817</v>
      </c>
      <c r="G58" s="21" t="s">
        <v>189</v>
      </c>
      <c r="H58" s="24">
        <v>-891503</v>
      </c>
      <c r="I58" s="19">
        <f>IFERROR(VLOOKUP(F58&amp;G58,#REF!,8,FALSE),0)</f>
        <v>0</v>
      </c>
      <c r="J58" s="19">
        <f>IFERROR(VLOOKUP(F58&amp;G58,#REF!,14,FALSE),0)</f>
        <v>0</v>
      </c>
      <c r="K58" s="19">
        <f>IFERROR(VLOOKUP(F58&amp;G58,#REF!,19,FALSE),0)</f>
        <v>0</v>
      </c>
    </row>
    <row r="59" spans="1:11" x14ac:dyDescent="0.2">
      <c r="A59" s="12" t="str">
        <f t="shared" si="0"/>
        <v>8212 02 35250 02 0000 150</v>
      </c>
      <c r="B59" s="13">
        <v>821</v>
      </c>
      <c r="C59" s="14" t="s">
        <v>94</v>
      </c>
      <c r="D59" s="15">
        <v>717483600</v>
      </c>
      <c r="F59" s="21">
        <v>817</v>
      </c>
      <c r="G59" s="21" t="s">
        <v>190</v>
      </c>
      <c r="H59" s="24">
        <v>-746419.55</v>
      </c>
      <c r="I59" s="19">
        <f>IFERROR(VLOOKUP(F59&amp;G59,#REF!,8,FALSE),0)</f>
        <v>0</v>
      </c>
      <c r="J59" s="19">
        <f>IFERROR(VLOOKUP(F59&amp;G59,#REF!,14,FALSE),0)</f>
        <v>0</v>
      </c>
      <c r="K59" s="19">
        <f>IFERROR(VLOOKUP(F59&amp;G59,#REF!,19,FALSE),0)</f>
        <v>0</v>
      </c>
    </row>
    <row r="60" spans="1:11" x14ac:dyDescent="0.2">
      <c r="A60" s="12" t="str">
        <f t="shared" si="0"/>
        <v>8212 02 35260 02 0000 150</v>
      </c>
      <c r="B60" s="13">
        <v>821</v>
      </c>
      <c r="C60" s="14" t="s">
        <v>95</v>
      </c>
      <c r="D60" s="15">
        <v>7354600</v>
      </c>
      <c r="F60" s="21">
        <v>817</v>
      </c>
      <c r="G60" s="21" t="s">
        <v>191</v>
      </c>
      <c r="H60" s="24">
        <v>-749310.19</v>
      </c>
      <c r="I60" s="19">
        <f>IFERROR(VLOOKUP(F60&amp;G60,#REF!,8,FALSE),0)</f>
        <v>0</v>
      </c>
      <c r="J60" s="19">
        <f>IFERROR(VLOOKUP(F60&amp;G60,#REF!,14,FALSE),0)</f>
        <v>0</v>
      </c>
      <c r="K60" s="19">
        <f>IFERROR(VLOOKUP(F60&amp;G60,#REF!,19,FALSE),0)</f>
        <v>0</v>
      </c>
    </row>
    <row r="61" spans="1:11" x14ac:dyDescent="0.2">
      <c r="A61" s="12" t="str">
        <f t="shared" si="0"/>
        <v>8212 02 35270 02 0000 150</v>
      </c>
      <c r="B61" s="13">
        <v>821</v>
      </c>
      <c r="C61" s="14" t="s">
        <v>160</v>
      </c>
      <c r="D61" s="16">
        <v>6166400</v>
      </c>
      <c r="F61" s="21">
        <v>817</v>
      </c>
      <c r="G61" s="21" t="s">
        <v>192</v>
      </c>
      <c r="H61" s="24">
        <v>-189903.46</v>
      </c>
      <c r="I61" s="19">
        <f>IFERROR(VLOOKUP(F61&amp;G61,#REF!,8,FALSE),0)</f>
        <v>0</v>
      </c>
      <c r="J61" s="19">
        <f>IFERROR(VLOOKUP(F61&amp;G61,#REF!,14,FALSE),0)</f>
        <v>0</v>
      </c>
      <c r="K61" s="19">
        <f>IFERROR(VLOOKUP(F61&amp;G61,#REF!,19,FALSE),0)</f>
        <v>0</v>
      </c>
    </row>
    <row r="62" spans="1:11" x14ac:dyDescent="0.2">
      <c r="A62" s="12" t="str">
        <f t="shared" si="0"/>
        <v>8212 02 35280 02 0000 150</v>
      </c>
      <c r="B62" s="13">
        <v>821</v>
      </c>
      <c r="C62" s="14" t="s">
        <v>96</v>
      </c>
      <c r="D62" s="15">
        <v>215500</v>
      </c>
      <c r="F62" s="21">
        <v>817</v>
      </c>
      <c r="G62" s="21" t="s">
        <v>193</v>
      </c>
      <c r="H62" s="24">
        <v>-286564.93</v>
      </c>
      <c r="I62" s="19">
        <f>IFERROR(VLOOKUP(F62&amp;G62,#REF!,8,FALSE),0)</f>
        <v>0</v>
      </c>
      <c r="J62" s="19">
        <f>IFERROR(VLOOKUP(F62&amp;G62,#REF!,14,FALSE),0)</f>
        <v>0</v>
      </c>
      <c r="K62" s="19">
        <f>IFERROR(VLOOKUP(F62&amp;G62,#REF!,19,FALSE),0)</f>
        <v>0</v>
      </c>
    </row>
    <row r="63" spans="1:11" x14ac:dyDescent="0.2">
      <c r="A63" s="12" t="str">
        <f t="shared" si="0"/>
        <v>8322 02 35290 02 0000 150</v>
      </c>
      <c r="B63" s="13">
        <v>832</v>
      </c>
      <c r="C63" s="14" t="s">
        <v>161</v>
      </c>
      <c r="D63" s="16">
        <v>252331300</v>
      </c>
      <c r="F63" s="21">
        <v>818</v>
      </c>
      <c r="G63" s="21" t="s">
        <v>33</v>
      </c>
      <c r="H63" s="24">
        <v>12805744900</v>
      </c>
      <c r="I63" s="19">
        <f>IFERROR(VLOOKUP(F63&amp;G63,#REF!,8,FALSE),0)</f>
        <v>0</v>
      </c>
      <c r="J63" s="19">
        <f>IFERROR(VLOOKUP(F63&amp;G63,#REF!,14,FALSE),0)</f>
        <v>0</v>
      </c>
      <c r="K63" s="19">
        <f>IFERROR(VLOOKUP(F63&amp;G63,#REF!,19,FALSE),0)</f>
        <v>0</v>
      </c>
    </row>
    <row r="64" spans="1:11" x14ac:dyDescent="0.2">
      <c r="A64" s="12" t="str">
        <f t="shared" si="0"/>
        <v>8212 02 35380 02 0000 150</v>
      </c>
      <c r="B64" s="13">
        <v>821</v>
      </c>
      <c r="C64" s="14" t="s">
        <v>97</v>
      </c>
      <c r="D64" s="16">
        <v>448783100</v>
      </c>
      <c r="F64" s="21">
        <v>818</v>
      </c>
      <c r="G64" s="21" t="s">
        <v>130</v>
      </c>
      <c r="H64" s="24">
        <v>513084000</v>
      </c>
      <c r="I64" s="19">
        <f>IFERROR(VLOOKUP(F64&amp;G64,#REF!,8,FALSE),0)</f>
        <v>0</v>
      </c>
      <c r="J64" s="19">
        <f>IFERROR(VLOOKUP(F64&amp;G64,#REF!,14,FALSE),0)</f>
        <v>0</v>
      </c>
      <c r="K64" s="19">
        <f>IFERROR(VLOOKUP(F64&amp;G64,#REF!,19,FALSE),0)</f>
        <v>0</v>
      </c>
    </row>
    <row r="65" spans="1:11" x14ac:dyDescent="0.2">
      <c r="A65" s="12" t="str">
        <f t="shared" si="0"/>
        <v>8142 02 35460 02 0000 150</v>
      </c>
      <c r="B65" s="14">
        <v>814</v>
      </c>
      <c r="C65" s="13" t="s">
        <v>162</v>
      </c>
      <c r="D65" s="16">
        <v>249510400</v>
      </c>
      <c r="F65" s="21">
        <v>818</v>
      </c>
      <c r="G65" s="21" t="s">
        <v>34</v>
      </c>
      <c r="H65" s="24">
        <v>574234000</v>
      </c>
      <c r="I65" s="19">
        <f>IFERROR(VLOOKUP(F65&amp;G65,#REF!,8,FALSE),0)</f>
        <v>0</v>
      </c>
      <c r="J65" s="19">
        <f>IFERROR(VLOOKUP(F65&amp;G65,#REF!,14,FALSE),0)</f>
        <v>0</v>
      </c>
      <c r="K65" s="19">
        <f>IFERROR(VLOOKUP(F65&amp;G65,#REF!,19,FALSE),0)</f>
        <v>0</v>
      </c>
    </row>
    <row r="66" spans="1:11" x14ac:dyDescent="0.2">
      <c r="A66" s="12" t="str">
        <f t="shared" si="0"/>
        <v>8212 02 35573 02 0000 150</v>
      </c>
      <c r="B66" s="14">
        <v>821</v>
      </c>
      <c r="C66" s="13" t="s">
        <v>163</v>
      </c>
      <c r="D66" s="16">
        <v>141199789.66</v>
      </c>
      <c r="F66" s="21">
        <v>818</v>
      </c>
      <c r="G66" s="21" t="s">
        <v>131</v>
      </c>
      <c r="H66" s="24">
        <v>68563000</v>
      </c>
      <c r="I66" s="19">
        <f>IFERROR(VLOOKUP(F66&amp;G66,#REF!,8,FALSE),0)</f>
        <v>0</v>
      </c>
      <c r="J66" s="19">
        <f>IFERROR(VLOOKUP(F66&amp;G66,#REF!,14,FALSE),0)</f>
        <v>0</v>
      </c>
      <c r="K66" s="19">
        <f>IFERROR(VLOOKUP(F66&amp;G66,#REF!,19,FALSE),0)</f>
        <v>0</v>
      </c>
    </row>
    <row r="67" spans="1:11" x14ac:dyDescent="0.2">
      <c r="A67" s="12" t="str">
        <f t="shared" ref="A67:A130" si="1">B67&amp;C67</f>
        <v>8182 02 35900 02 0000 150</v>
      </c>
      <c r="B67" s="14">
        <v>818</v>
      </c>
      <c r="C67" s="14" t="s">
        <v>101</v>
      </c>
      <c r="D67" s="15">
        <v>101642900</v>
      </c>
      <c r="F67" s="21">
        <v>818</v>
      </c>
      <c r="G67" s="21" t="s">
        <v>101</v>
      </c>
      <c r="H67" s="24">
        <v>101642900</v>
      </c>
      <c r="I67" s="19">
        <v>126723400</v>
      </c>
      <c r="J67" s="19">
        <v>138670000</v>
      </c>
      <c r="K67" s="19">
        <v>92201600</v>
      </c>
    </row>
    <row r="68" spans="1:11" x14ac:dyDescent="0.2">
      <c r="A68" s="12" t="str">
        <f t="shared" si="1"/>
        <v>8142 02 45136 02 0000 150</v>
      </c>
      <c r="B68" s="13">
        <v>814</v>
      </c>
      <c r="C68" s="14" t="s">
        <v>164</v>
      </c>
      <c r="D68" s="15">
        <v>1700000</v>
      </c>
      <c r="F68" s="21">
        <v>819</v>
      </c>
      <c r="G68" s="21" t="s">
        <v>132</v>
      </c>
      <c r="H68" s="24">
        <v>105573900</v>
      </c>
      <c r="I68" s="19">
        <f>IFERROR(VLOOKUP(F68&amp;G68,#REF!,8,FALSE),0)</f>
        <v>0</v>
      </c>
      <c r="J68" s="19">
        <f>IFERROR(VLOOKUP(F68&amp;G68,#REF!,14,FALSE),0)</f>
        <v>0</v>
      </c>
      <c r="K68" s="19">
        <f>IFERROR(VLOOKUP(F68&amp;G68,#REF!,19,FALSE),0)</f>
        <v>0</v>
      </c>
    </row>
    <row r="69" spans="1:11" x14ac:dyDescent="0.2">
      <c r="A69" s="12" t="str">
        <f t="shared" si="1"/>
        <v>8032 02 45141 02 0000 150</v>
      </c>
      <c r="B69" s="13">
        <v>803</v>
      </c>
      <c r="C69" s="13" t="s">
        <v>110</v>
      </c>
      <c r="D69" s="15">
        <v>8501904</v>
      </c>
      <c r="F69" s="21">
        <v>819</v>
      </c>
      <c r="G69" s="21" t="s">
        <v>1</v>
      </c>
      <c r="H69" s="24">
        <v>279679837.79000002</v>
      </c>
      <c r="I69" s="19">
        <f>IFERROR(VLOOKUP(F69&amp;G69,#REF!,8,FALSE),0)</f>
        <v>0</v>
      </c>
      <c r="J69" s="19">
        <f>IFERROR(VLOOKUP(F69&amp;G69,#REF!,14,FALSE),0)</f>
        <v>0</v>
      </c>
      <c r="K69" s="19">
        <f>IFERROR(VLOOKUP(F69&amp;G69,#REF!,19,FALSE),0)</f>
        <v>0</v>
      </c>
    </row>
    <row r="70" spans="1:11" x14ac:dyDescent="0.2">
      <c r="A70" s="12" t="str">
        <f t="shared" si="1"/>
        <v>8032 02 45142 02 0000 150</v>
      </c>
      <c r="B70" s="13">
        <v>803</v>
      </c>
      <c r="C70" s="13" t="s">
        <v>111</v>
      </c>
      <c r="D70" s="15">
        <v>4484184</v>
      </c>
      <c r="F70" s="21">
        <v>819</v>
      </c>
      <c r="G70" s="21" t="s">
        <v>148</v>
      </c>
      <c r="H70" s="24">
        <v>376171988</v>
      </c>
      <c r="I70" s="19">
        <f>IFERROR(VLOOKUP(F70&amp;G70,#REF!,8,FALSE),0)</f>
        <v>0</v>
      </c>
      <c r="J70" s="19">
        <f>IFERROR(VLOOKUP(F70&amp;G70,#REF!,14,FALSE),0)</f>
        <v>0</v>
      </c>
      <c r="K70" s="19">
        <f>IFERROR(VLOOKUP(F70&amp;G70,#REF!,19,FALSE),0)</f>
        <v>0</v>
      </c>
    </row>
    <row r="71" spans="1:11" x14ac:dyDescent="0.2">
      <c r="A71" s="12" t="str">
        <f t="shared" si="1"/>
        <v>8162 02 45159 02 0000 150</v>
      </c>
      <c r="B71" s="13">
        <v>816</v>
      </c>
      <c r="C71" s="14" t="s">
        <v>14</v>
      </c>
      <c r="D71" s="16">
        <v>206742500</v>
      </c>
      <c r="F71" s="21">
        <v>819</v>
      </c>
      <c r="G71" s="21" t="s">
        <v>91</v>
      </c>
      <c r="H71" s="24">
        <v>59515300</v>
      </c>
      <c r="I71" s="19">
        <f>IFERROR(VLOOKUP(F71&amp;G71,#REF!,8,FALSE),0)</f>
        <v>0</v>
      </c>
      <c r="J71" s="19">
        <f>IFERROR(VLOOKUP(F71&amp;G71,#REF!,14,FALSE),0)</f>
        <v>0</v>
      </c>
      <c r="K71" s="19">
        <f>IFERROR(VLOOKUP(F71&amp;G71,#REF!,19,FALSE),0)</f>
        <v>0</v>
      </c>
    </row>
    <row r="72" spans="1:11" x14ac:dyDescent="0.2">
      <c r="A72" s="12" t="str">
        <f t="shared" si="1"/>
        <v>8142 02 45161 02 0000 150</v>
      </c>
      <c r="B72" s="13">
        <v>814</v>
      </c>
      <c r="C72" s="14" t="s">
        <v>165</v>
      </c>
      <c r="D72" s="16">
        <v>84191400</v>
      </c>
      <c r="F72" s="21">
        <v>819</v>
      </c>
      <c r="G72" s="21" t="s">
        <v>156</v>
      </c>
      <c r="H72" s="24">
        <v>5673400</v>
      </c>
      <c r="I72" s="19">
        <f>IFERROR(VLOOKUP(F72&amp;G72,#REF!,8,FALSE),0)</f>
        <v>0</v>
      </c>
      <c r="J72" s="19">
        <f>IFERROR(VLOOKUP(F72&amp;G72,#REF!,14,FALSE),0)</f>
        <v>0</v>
      </c>
      <c r="K72" s="19">
        <f>IFERROR(VLOOKUP(F72&amp;G72,#REF!,19,FALSE),0)</f>
        <v>0</v>
      </c>
    </row>
    <row r="73" spans="1:11" x14ac:dyDescent="0.2">
      <c r="A73" s="12" t="str">
        <f t="shared" si="1"/>
        <v>8142 02 45161 02 0000 150</v>
      </c>
      <c r="B73" s="13">
        <v>814</v>
      </c>
      <c r="C73" s="14" t="s">
        <v>165</v>
      </c>
      <c r="D73" s="16">
        <v>25402900</v>
      </c>
      <c r="F73" s="21">
        <v>819</v>
      </c>
      <c r="G73" s="21" t="s">
        <v>92</v>
      </c>
      <c r="H73" s="24">
        <v>4083000</v>
      </c>
      <c r="I73" s="19">
        <f>IFERROR(VLOOKUP(F73&amp;G73,#REF!,8,FALSE),0)</f>
        <v>0</v>
      </c>
      <c r="J73" s="19">
        <f>IFERROR(VLOOKUP(F73&amp;G73,#REF!,14,FALSE),0)</f>
        <v>0</v>
      </c>
      <c r="K73" s="19">
        <f>IFERROR(VLOOKUP(F73&amp;G73,#REF!,19,FALSE),0)</f>
        <v>0</v>
      </c>
    </row>
    <row r="74" spans="1:11" x14ac:dyDescent="0.2">
      <c r="A74" s="12" t="str">
        <f t="shared" si="1"/>
        <v>8172 02 45433 02 0000 150</v>
      </c>
      <c r="B74" s="13">
        <v>817</v>
      </c>
      <c r="C74" s="14" t="s">
        <v>166</v>
      </c>
      <c r="D74" s="16">
        <v>4470345500</v>
      </c>
      <c r="F74" s="21">
        <v>819</v>
      </c>
      <c r="G74" s="21" t="s">
        <v>171</v>
      </c>
      <c r="H74" s="24">
        <v>44377.979999999996</v>
      </c>
      <c r="I74" s="19">
        <f>IFERROR(VLOOKUP(F74&amp;G74,#REF!,8,FALSE),0)</f>
        <v>0</v>
      </c>
      <c r="J74" s="19">
        <f>IFERROR(VLOOKUP(F74&amp;G74,#REF!,14,FALSE),0)</f>
        <v>0</v>
      </c>
      <c r="K74" s="19">
        <f>IFERROR(VLOOKUP(F74&amp;G74,#REF!,19,FALSE),0)</f>
        <v>0</v>
      </c>
    </row>
    <row r="75" spans="1:11" x14ac:dyDescent="0.2">
      <c r="A75" s="12" t="str">
        <f t="shared" si="1"/>
        <v>8142 02 49000 02 0000 150</v>
      </c>
      <c r="B75" s="13">
        <v>814</v>
      </c>
      <c r="C75" s="14" t="s">
        <v>167</v>
      </c>
      <c r="D75" s="16">
        <v>7343300</v>
      </c>
      <c r="F75" s="21">
        <v>819</v>
      </c>
      <c r="G75" s="21" t="s">
        <v>174</v>
      </c>
      <c r="H75" s="24">
        <v>140456</v>
      </c>
      <c r="I75" s="19">
        <f>IFERROR(VLOOKUP(F75&amp;G75,#REF!,8,FALSE),0)</f>
        <v>0</v>
      </c>
      <c r="J75" s="19">
        <f>IFERROR(VLOOKUP(F75&amp;G75,#REF!,14,FALSE),0)</f>
        <v>0</v>
      </c>
      <c r="K75" s="19">
        <f>IFERROR(VLOOKUP(F75&amp;G75,#REF!,19,FALSE),0)</f>
        <v>0</v>
      </c>
    </row>
    <row r="76" spans="1:11" x14ac:dyDescent="0.2">
      <c r="A76" s="12" t="str">
        <f t="shared" si="1"/>
        <v>8152 02 49000 02 0000 150</v>
      </c>
      <c r="B76" s="13">
        <v>815</v>
      </c>
      <c r="C76" s="14" t="s">
        <v>167</v>
      </c>
      <c r="D76" s="16">
        <v>1892700</v>
      </c>
      <c r="F76" s="21">
        <v>819</v>
      </c>
      <c r="G76" s="21" t="s">
        <v>194</v>
      </c>
      <c r="H76" s="24">
        <v>-47836.31</v>
      </c>
      <c r="I76" s="19">
        <f>IFERROR(VLOOKUP(F76&amp;G76,#REF!,8,FALSE),0)</f>
        <v>0</v>
      </c>
      <c r="J76" s="19">
        <f>IFERROR(VLOOKUP(F76&amp;G76,#REF!,14,FALSE),0)</f>
        <v>0</v>
      </c>
      <c r="K76" s="19">
        <f>IFERROR(VLOOKUP(F76&amp;G76,#REF!,19,FALSE),0)</f>
        <v>0</v>
      </c>
    </row>
    <row r="77" spans="1:11" x14ac:dyDescent="0.2">
      <c r="A77" s="12" t="str">
        <f t="shared" si="1"/>
        <v>8152 02 49000 02 0000 150</v>
      </c>
      <c r="B77" s="13">
        <v>815</v>
      </c>
      <c r="C77" s="14" t="s">
        <v>167</v>
      </c>
      <c r="D77" s="16">
        <v>7919200</v>
      </c>
      <c r="F77" s="21">
        <v>819</v>
      </c>
      <c r="G77" s="21" t="s">
        <v>195</v>
      </c>
      <c r="H77" s="24">
        <v>-140456</v>
      </c>
      <c r="I77" s="19">
        <f>IFERROR(VLOOKUP(F77&amp;G77,#REF!,8,FALSE),0)</f>
        <v>0</v>
      </c>
      <c r="J77" s="19">
        <f>IFERROR(VLOOKUP(F77&amp;G77,#REF!,14,FALSE),0)</f>
        <v>0</v>
      </c>
      <c r="K77" s="19">
        <f>IFERROR(VLOOKUP(F77&amp;G77,#REF!,19,FALSE),0)</f>
        <v>0</v>
      </c>
    </row>
    <row r="78" spans="1:11" x14ac:dyDescent="0.2">
      <c r="A78" s="12" t="str">
        <f t="shared" si="1"/>
        <v>8142 02 49001 02 0000 150</v>
      </c>
      <c r="B78" s="13">
        <v>814</v>
      </c>
      <c r="C78" s="14" t="s">
        <v>168</v>
      </c>
      <c r="D78" s="16">
        <v>47470000</v>
      </c>
      <c r="F78" s="21">
        <v>819</v>
      </c>
      <c r="G78" s="21" t="s">
        <v>196</v>
      </c>
      <c r="H78" s="24">
        <v>-1986625.4300000002</v>
      </c>
      <c r="I78" s="19">
        <f>IFERROR(VLOOKUP(F78&amp;G78,#REF!,8,FALSE),0)</f>
        <v>0</v>
      </c>
      <c r="J78" s="19">
        <f>IFERROR(VLOOKUP(F78&amp;G78,#REF!,14,FALSE),0)</f>
        <v>0</v>
      </c>
      <c r="K78" s="19">
        <f>IFERROR(VLOOKUP(F78&amp;G78,#REF!,19,FALSE),0)</f>
        <v>0</v>
      </c>
    </row>
    <row r="79" spans="1:11" x14ac:dyDescent="0.2">
      <c r="A79" s="12" t="str">
        <f t="shared" si="1"/>
        <v>8142 02 49001 02 0000 150</v>
      </c>
      <c r="B79" s="13">
        <v>814</v>
      </c>
      <c r="C79" s="14" t="s">
        <v>168</v>
      </c>
      <c r="D79" s="16">
        <v>58416700</v>
      </c>
      <c r="F79" s="21">
        <v>821</v>
      </c>
      <c r="G79" s="21" t="s">
        <v>15</v>
      </c>
      <c r="H79" s="24">
        <v>1565800</v>
      </c>
      <c r="I79" s="19">
        <f>IFERROR(VLOOKUP(F79&amp;G79,#REF!,8,FALSE),0)</f>
        <v>0</v>
      </c>
      <c r="J79" s="19">
        <f>IFERROR(VLOOKUP(F79&amp;G79,#REF!,14,FALSE),0)</f>
        <v>0</v>
      </c>
      <c r="K79" s="19">
        <f>IFERROR(VLOOKUP(F79&amp;G79,#REF!,19,FALSE),0)</f>
        <v>0</v>
      </c>
    </row>
    <row r="80" spans="1:11" x14ac:dyDescent="0.2">
      <c r="A80" s="12" t="str">
        <f t="shared" si="1"/>
        <v>8142 02 49001 02 0000 150</v>
      </c>
      <c r="B80" s="13">
        <v>814</v>
      </c>
      <c r="C80" s="14" t="s">
        <v>168</v>
      </c>
      <c r="D80" s="16">
        <v>21000000</v>
      </c>
      <c r="F80" s="21">
        <v>821</v>
      </c>
      <c r="G80" s="21" t="s">
        <v>133</v>
      </c>
      <c r="H80" s="24">
        <v>47800</v>
      </c>
      <c r="I80" s="19">
        <f>IFERROR(VLOOKUP(F80&amp;G80,#REF!,8,FALSE),0)</f>
        <v>0</v>
      </c>
      <c r="J80" s="19">
        <f>IFERROR(VLOOKUP(F80&amp;G80,#REF!,14,FALSE),0)</f>
        <v>0</v>
      </c>
      <c r="K80" s="19">
        <f>IFERROR(VLOOKUP(F80&amp;G80,#REF!,19,FALSE),0)</f>
        <v>0</v>
      </c>
    </row>
    <row r="81" spans="1:11" x14ac:dyDescent="0.2">
      <c r="A81" s="12" t="str">
        <f t="shared" si="1"/>
        <v>8032 18 02010 02 0000 180</v>
      </c>
      <c r="B81" s="13">
        <v>803</v>
      </c>
      <c r="C81" s="13" t="s">
        <v>169</v>
      </c>
      <c r="D81" s="16">
        <v>292359.43</v>
      </c>
      <c r="F81" s="21">
        <v>821</v>
      </c>
      <c r="G81" s="21" t="s">
        <v>16</v>
      </c>
      <c r="H81" s="24">
        <v>77360700</v>
      </c>
      <c r="I81" s="19">
        <f>IFERROR(VLOOKUP(F81&amp;G81,#REF!,8,FALSE),0)</f>
        <v>0</v>
      </c>
      <c r="J81" s="19">
        <f>IFERROR(VLOOKUP(F81&amp;G81,#REF!,14,FALSE),0)</f>
        <v>0</v>
      </c>
      <c r="K81" s="19">
        <f>IFERROR(VLOOKUP(F81&amp;G81,#REF!,19,FALSE),0)</f>
        <v>0</v>
      </c>
    </row>
    <row r="82" spans="1:11" x14ac:dyDescent="0.2">
      <c r="A82" s="12" t="str">
        <f t="shared" si="1"/>
        <v>8032 18 02020 02 0000 180</v>
      </c>
      <c r="B82" s="13">
        <v>803</v>
      </c>
      <c r="C82" s="13" t="s">
        <v>170</v>
      </c>
      <c r="D82" s="16">
        <v>161668.96</v>
      </c>
      <c r="F82" s="21">
        <v>821</v>
      </c>
      <c r="G82" s="21" t="s">
        <v>2</v>
      </c>
      <c r="H82" s="24">
        <v>238261500</v>
      </c>
      <c r="I82" s="19">
        <f>IFERROR(VLOOKUP(F82&amp;G82,#REF!,8,FALSE),0)</f>
        <v>0</v>
      </c>
      <c r="J82" s="19">
        <f>IFERROR(VLOOKUP(F82&amp;G82,#REF!,14,FALSE),0)</f>
        <v>0</v>
      </c>
      <c r="K82" s="19">
        <f>IFERROR(VLOOKUP(F82&amp;G82,#REF!,19,FALSE),0)</f>
        <v>0</v>
      </c>
    </row>
    <row r="83" spans="1:11" x14ac:dyDescent="0.2">
      <c r="A83" s="12" t="str">
        <f t="shared" si="1"/>
        <v>8112 18 02010 02 0000 180</v>
      </c>
      <c r="B83" s="13">
        <v>811</v>
      </c>
      <c r="C83" s="13" t="s">
        <v>169</v>
      </c>
      <c r="D83" s="16">
        <v>2607</v>
      </c>
      <c r="F83" s="21">
        <v>821</v>
      </c>
      <c r="G83" s="21" t="s">
        <v>136</v>
      </c>
      <c r="H83" s="24">
        <v>244375</v>
      </c>
      <c r="I83" s="19">
        <f>IFERROR(VLOOKUP(F83&amp;G83,#REF!,8,FALSE),0)</f>
        <v>0</v>
      </c>
      <c r="J83" s="19">
        <f>IFERROR(VLOOKUP(F83&amp;G83,#REF!,14,FALSE),0)</f>
        <v>0</v>
      </c>
      <c r="K83" s="19">
        <f>IFERROR(VLOOKUP(F83&amp;G83,#REF!,19,FALSE),0)</f>
        <v>0</v>
      </c>
    </row>
    <row r="84" spans="1:11" x14ac:dyDescent="0.2">
      <c r="A84" s="12" t="str">
        <f t="shared" si="1"/>
        <v>8122 18 60010 02 0000 150</v>
      </c>
      <c r="B84" s="13">
        <v>812</v>
      </c>
      <c r="C84" s="13" t="s">
        <v>171</v>
      </c>
      <c r="D84" s="16">
        <v>2385870.67</v>
      </c>
      <c r="F84" s="21">
        <v>821</v>
      </c>
      <c r="G84" s="21" t="s">
        <v>21</v>
      </c>
      <c r="H84" s="24">
        <v>2659200</v>
      </c>
      <c r="I84" s="19">
        <f>IFERROR(VLOOKUP(F84&amp;G84,#REF!,8,FALSE),0)</f>
        <v>0</v>
      </c>
      <c r="J84" s="19">
        <f>IFERROR(VLOOKUP(F84&amp;G84,#REF!,14,FALSE),0)</f>
        <v>0</v>
      </c>
      <c r="K84" s="19">
        <f>IFERROR(VLOOKUP(F84&amp;G84,#REF!,19,FALSE),0)</f>
        <v>0</v>
      </c>
    </row>
    <row r="85" spans="1:11" x14ac:dyDescent="0.2">
      <c r="A85" s="12" t="str">
        <f t="shared" si="1"/>
        <v>8122 18 60010 02 0000 150</v>
      </c>
      <c r="B85" s="13">
        <v>812</v>
      </c>
      <c r="C85" s="13" t="s">
        <v>171</v>
      </c>
      <c r="D85" s="16">
        <v>1165310.8899999999</v>
      </c>
      <c r="F85" s="21">
        <v>821</v>
      </c>
      <c r="G85" s="21" t="s">
        <v>23</v>
      </c>
      <c r="H85" s="24">
        <v>15293400</v>
      </c>
      <c r="I85" s="19">
        <f>IFERROR(VLOOKUP(F85&amp;G85,#REF!,8,FALSE),0)</f>
        <v>0</v>
      </c>
      <c r="J85" s="19">
        <f>IFERROR(VLOOKUP(F85&amp;G85,#REF!,14,FALSE),0)</f>
        <v>0</v>
      </c>
      <c r="K85" s="19">
        <f>IFERROR(VLOOKUP(F85&amp;G85,#REF!,19,FALSE),0)</f>
        <v>0</v>
      </c>
    </row>
    <row r="86" spans="1:11" x14ac:dyDescent="0.2">
      <c r="A86" s="12" t="str">
        <f t="shared" si="1"/>
        <v>8122 18 02030 02 0000 180</v>
      </c>
      <c r="B86" s="13">
        <v>812</v>
      </c>
      <c r="C86" s="13" t="s">
        <v>172</v>
      </c>
      <c r="D86" s="16">
        <v>78.36</v>
      </c>
      <c r="F86" s="21">
        <v>821</v>
      </c>
      <c r="G86" s="21" t="s">
        <v>138</v>
      </c>
      <c r="H86" s="24">
        <v>25832500</v>
      </c>
      <c r="I86" s="19">
        <f>IFERROR(VLOOKUP(F86&amp;G86,#REF!,8,FALSE),0)</f>
        <v>0</v>
      </c>
      <c r="J86" s="19">
        <f>IFERROR(VLOOKUP(F86&amp;G86,#REF!,14,FALSE),0)</f>
        <v>0</v>
      </c>
      <c r="K86" s="19">
        <f>IFERROR(VLOOKUP(F86&amp;G86,#REF!,19,FALSE),0)</f>
        <v>0</v>
      </c>
    </row>
    <row r="87" spans="1:11" x14ac:dyDescent="0.2">
      <c r="A87" s="12" t="str">
        <f t="shared" si="1"/>
        <v>8122 18 02030 02 0000 180</v>
      </c>
      <c r="B87" s="13">
        <v>812</v>
      </c>
      <c r="C87" s="13" t="s">
        <v>172</v>
      </c>
      <c r="D87" s="16">
        <v>23162329.780000001</v>
      </c>
      <c r="F87" s="21">
        <v>821</v>
      </c>
      <c r="G87" s="21" t="s">
        <v>155</v>
      </c>
      <c r="H87" s="24">
        <v>323015300</v>
      </c>
      <c r="I87" s="19">
        <f>IFERROR(VLOOKUP(F87&amp;G87,#REF!,8,FALSE),0)</f>
        <v>0</v>
      </c>
      <c r="J87" s="19">
        <f>IFERROR(VLOOKUP(F87&amp;G87,#REF!,14,FALSE),0)</f>
        <v>0</v>
      </c>
      <c r="K87" s="19">
        <f>IFERROR(VLOOKUP(F87&amp;G87,#REF!,19,FALSE),0)</f>
        <v>0</v>
      </c>
    </row>
    <row r="88" spans="1:11" x14ac:dyDescent="0.2">
      <c r="A88" s="12" t="str">
        <f t="shared" si="1"/>
        <v>8122 18 25555 02 0000 150</v>
      </c>
      <c r="B88" s="13">
        <v>812</v>
      </c>
      <c r="C88" s="13" t="s">
        <v>173</v>
      </c>
      <c r="D88" s="16">
        <v>38678.879999999997</v>
      </c>
      <c r="F88" s="21">
        <v>821</v>
      </c>
      <c r="G88" s="21" t="s">
        <v>157</v>
      </c>
      <c r="H88" s="24">
        <v>2147424400</v>
      </c>
      <c r="I88" s="19">
        <f>IFERROR(VLOOKUP(F88&amp;G88,#REF!,8,FALSE),0)</f>
        <v>0</v>
      </c>
      <c r="J88" s="19">
        <f>IFERROR(VLOOKUP(F88&amp;G88,#REF!,14,FALSE),0)</f>
        <v>0</v>
      </c>
      <c r="K88" s="19">
        <f>IFERROR(VLOOKUP(F88&amp;G88,#REF!,19,FALSE),0)</f>
        <v>0</v>
      </c>
    </row>
    <row r="89" spans="1:11" x14ac:dyDescent="0.2">
      <c r="A89" s="12" t="str">
        <f t="shared" si="1"/>
        <v>8142 18 02010 02 0000 180</v>
      </c>
      <c r="B89" s="13">
        <v>814</v>
      </c>
      <c r="C89" s="13" t="s">
        <v>169</v>
      </c>
      <c r="D89" s="16">
        <v>2385</v>
      </c>
      <c r="F89" s="21">
        <v>821</v>
      </c>
      <c r="G89" s="21" t="s">
        <v>158</v>
      </c>
      <c r="H89" s="24">
        <v>47341400</v>
      </c>
      <c r="I89" s="19">
        <f>IFERROR(VLOOKUP(F89&amp;G89,#REF!,8,FALSE),0)</f>
        <v>0</v>
      </c>
      <c r="J89" s="19">
        <f>IFERROR(VLOOKUP(F89&amp;G89,#REF!,14,FALSE),0)</f>
        <v>0</v>
      </c>
      <c r="K89" s="19">
        <f>IFERROR(VLOOKUP(F89&amp;G89,#REF!,19,FALSE),0)</f>
        <v>0</v>
      </c>
    </row>
    <row r="90" spans="1:11" x14ac:dyDescent="0.2">
      <c r="A90" s="12" t="str">
        <f t="shared" si="1"/>
        <v>8152 18 60010 02 0000 150</v>
      </c>
      <c r="B90" s="13">
        <v>815</v>
      </c>
      <c r="C90" s="13" t="s">
        <v>171</v>
      </c>
      <c r="D90" s="16">
        <v>6078</v>
      </c>
      <c r="F90" s="21">
        <v>821</v>
      </c>
      <c r="G90" s="21" t="s">
        <v>159</v>
      </c>
      <c r="H90" s="24">
        <v>81383300</v>
      </c>
      <c r="I90" s="19">
        <f>IFERROR(VLOOKUP(F90&amp;G90,#REF!,8,FALSE),0)</f>
        <v>0</v>
      </c>
      <c r="J90" s="19">
        <f>IFERROR(VLOOKUP(F90&amp;G90,#REF!,14,FALSE),0)</f>
        <v>0</v>
      </c>
      <c r="K90" s="19">
        <f>IFERROR(VLOOKUP(F90&amp;G90,#REF!,19,FALSE),0)</f>
        <v>0</v>
      </c>
    </row>
    <row r="91" spans="1:11" x14ac:dyDescent="0.2">
      <c r="A91" s="12" t="str">
        <f t="shared" si="1"/>
        <v>8162 18 02010 02 0000 180</v>
      </c>
      <c r="B91" s="13">
        <v>816</v>
      </c>
      <c r="C91" s="13" t="s">
        <v>169</v>
      </c>
      <c r="D91" s="16">
        <v>18087</v>
      </c>
      <c r="F91" s="21">
        <v>821</v>
      </c>
      <c r="G91" s="21" t="s">
        <v>93</v>
      </c>
      <c r="H91" s="24">
        <v>128800</v>
      </c>
      <c r="I91" s="19">
        <f>IFERROR(VLOOKUP(F91&amp;G91,#REF!,8,FALSE),0)</f>
        <v>0</v>
      </c>
      <c r="J91" s="19">
        <f>IFERROR(VLOOKUP(F91&amp;G91,#REF!,14,FALSE),0)</f>
        <v>0</v>
      </c>
      <c r="K91" s="19">
        <f>IFERROR(VLOOKUP(F91&amp;G91,#REF!,19,FALSE),0)</f>
        <v>0</v>
      </c>
    </row>
    <row r="92" spans="1:11" x14ac:dyDescent="0.2">
      <c r="A92" s="12" t="str">
        <f t="shared" si="1"/>
        <v>8162 18 60010 02 0000 150</v>
      </c>
      <c r="B92" s="13">
        <v>816</v>
      </c>
      <c r="C92" s="13" t="s">
        <v>171</v>
      </c>
      <c r="D92" s="16">
        <v>247.5</v>
      </c>
      <c r="F92" s="21">
        <v>821</v>
      </c>
      <c r="G92" s="21" t="s">
        <v>94</v>
      </c>
      <c r="H92" s="24">
        <v>717483600</v>
      </c>
      <c r="I92" s="19">
        <f>IFERROR(VLOOKUP(F92&amp;G92,#REF!,8,FALSE),0)</f>
        <v>0</v>
      </c>
      <c r="J92" s="19">
        <f>IFERROR(VLOOKUP(F92&amp;G92,#REF!,14,FALSE),0)</f>
        <v>0</v>
      </c>
      <c r="K92" s="19">
        <f>IFERROR(VLOOKUP(F92&amp;G92,#REF!,19,FALSE),0)</f>
        <v>0</v>
      </c>
    </row>
    <row r="93" spans="1:11" x14ac:dyDescent="0.2">
      <c r="A93" s="12" t="str">
        <f t="shared" si="1"/>
        <v>8172 18 02030 02 0000 180</v>
      </c>
      <c r="B93" s="13">
        <v>817</v>
      </c>
      <c r="C93" s="13" t="s">
        <v>172</v>
      </c>
      <c r="D93" s="16">
        <v>300000</v>
      </c>
      <c r="F93" s="21">
        <v>821</v>
      </c>
      <c r="G93" s="21" t="s">
        <v>95</v>
      </c>
      <c r="H93" s="24">
        <v>7354600</v>
      </c>
      <c r="I93" s="19">
        <f>IFERROR(VLOOKUP(F93&amp;G93,#REF!,8,FALSE),0)</f>
        <v>0</v>
      </c>
      <c r="J93" s="19">
        <f>IFERROR(VLOOKUP(F93&amp;G93,#REF!,14,FALSE),0)</f>
        <v>0</v>
      </c>
      <c r="K93" s="19">
        <f>IFERROR(VLOOKUP(F93&amp;G93,#REF!,19,FALSE),0)</f>
        <v>0</v>
      </c>
    </row>
    <row r="94" spans="1:11" x14ac:dyDescent="0.2">
      <c r="A94" s="12" t="str">
        <f t="shared" si="1"/>
        <v>8192 18 60010 02 0000 150</v>
      </c>
      <c r="B94" s="13">
        <v>819</v>
      </c>
      <c r="C94" s="13" t="s">
        <v>171</v>
      </c>
      <c r="D94" s="16">
        <v>44377.979999999996</v>
      </c>
      <c r="F94" s="21">
        <v>821</v>
      </c>
      <c r="G94" s="21" t="s">
        <v>160</v>
      </c>
      <c r="H94" s="24">
        <v>6166400</v>
      </c>
      <c r="I94" s="19">
        <f>IFERROR(VLOOKUP(F94&amp;G94,#REF!,8,FALSE),0)</f>
        <v>0</v>
      </c>
      <c r="J94" s="19">
        <f>IFERROR(VLOOKUP(F94&amp;G94,#REF!,14,FALSE),0)</f>
        <v>0</v>
      </c>
      <c r="K94" s="19">
        <f>IFERROR(VLOOKUP(F94&amp;G94,#REF!,19,FALSE),0)</f>
        <v>0</v>
      </c>
    </row>
    <row r="95" spans="1:11" x14ac:dyDescent="0.2">
      <c r="A95" s="12" t="str">
        <f t="shared" si="1"/>
        <v>8192 18 45420 02 0000 150</v>
      </c>
      <c r="B95" s="13">
        <v>819</v>
      </c>
      <c r="C95" s="14" t="s">
        <v>174</v>
      </c>
      <c r="D95" s="16">
        <v>140456</v>
      </c>
      <c r="F95" s="21">
        <v>821</v>
      </c>
      <c r="G95" s="21" t="s">
        <v>96</v>
      </c>
      <c r="H95" s="24">
        <v>215500</v>
      </c>
      <c r="I95" s="19">
        <f>IFERROR(VLOOKUP(F95&amp;G95,#REF!,8,FALSE),0)</f>
        <v>0</v>
      </c>
      <c r="J95" s="19">
        <f>IFERROR(VLOOKUP(F95&amp;G95,#REF!,14,FALSE),0)</f>
        <v>0</v>
      </c>
      <c r="K95" s="19">
        <f>IFERROR(VLOOKUP(F95&amp;G95,#REF!,19,FALSE),0)</f>
        <v>0</v>
      </c>
    </row>
    <row r="96" spans="1:11" x14ac:dyDescent="0.2">
      <c r="A96" s="12" t="str">
        <f t="shared" si="1"/>
        <v>8212 18 02010 02 0000 180</v>
      </c>
      <c r="B96" s="13">
        <v>821</v>
      </c>
      <c r="C96" s="14" t="s">
        <v>169</v>
      </c>
      <c r="D96" s="16">
        <v>1110731</v>
      </c>
      <c r="F96" s="21">
        <v>821</v>
      </c>
      <c r="G96" s="21" t="s">
        <v>97</v>
      </c>
      <c r="H96" s="24">
        <v>448783100</v>
      </c>
      <c r="I96" s="19">
        <f>IFERROR(VLOOKUP(F96&amp;G96,#REF!,8,FALSE),0)</f>
        <v>0</v>
      </c>
      <c r="J96" s="19">
        <f>IFERROR(VLOOKUP(F96&amp;G96,#REF!,14,FALSE),0)</f>
        <v>0</v>
      </c>
      <c r="K96" s="19">
        <f>IFERROR(VLOOKUP(F96&amp;G96,#REF!,19,FALSE),0)</f>
        <v>0</v>
      </c>
    </row>
    <row r="97" spans="1:11" x14ac:dyDescent="0.2">
      <c r="A97" s="12" t="str">
        <f t="shared" si="1"/>
        <v>8212 18 60010 02 0000 150</v>
      </c>
      <c r="B97" s="13">
        <v>821</v>
      </c>
      <c r="C97" s="14" t="s">
        <v>171</v>
      </c>
      <c r="D97" s="16">
        <v>16692.560000000001</v>
      </c>
      <c r="F97" s="21">
        <v>821</v>
      </c>
      <c r="G97" s="21" t="s">
        <v>163</v>
      </c>
      <c r="H97" s="24">
        <v>141199789.66</v>
      </c>
      <c r="I97" s="19">
        <f>IFERROR(VLOOKUP(F97&amp;G97,#REF!,8,FALSE),0)</f>
        <v>0</v>
      </c>
      <c r="J97" s="19">
        <f>IFERROR(VLOOKUP(F97&amp;G97,#REF!,14,FALSE),0)</f>
        <v>0</v>
      </c>
      <c r="K97" s="19">
        <f>IFERROR(VLOOKUP(F97&amp;G97,#REF!,19,FALSE),0)</f>
        <v>0</v>
      </c>
    </row>
    <row r="98" spans="1:11" x14ac:dyDescent="0.2">
      <c r="A98" s="12" t="str">
        <f t="shared" si="1"/>
        <v>8212 18 60010 02 0000 150</v>
      </c>
      <c r="B98" s="13">
        <v>821</v>
      </c>
      <c r="C98" s="13" t="s">
        <v>171</v>
      </c>
      <c r="D98" s="16">
        <v>303579.03999999998</v>
      </c>
      <c r="F98" s="21">
        <v>821</v>
      </c>
      <c r="G98" s="21" t="s">
        <v>169</v>
      </c>
      <c r="H98" s="24">
        <v>1110731</v>
      </c>
      <c r="I98" s="19">
        <f>IFERROR(VLOOKUP(F98&amp;G98,#REF!,8,FALSE),0)</f>
        <v>0</v>
      </c>
      <c r="J98" s="19">
        <f>IFERROR(VLOOKUP(F98&amp;G98,#REF!,14,FALSE),0)</f>
        <v>0</v>
      </c>
      <c r="K98" s="19">
        <f>IFERROR(VLOOKUP(F98&amp;G98,#REF!,19,FALSE),0)</f>
        <v>0</v>
      </c>
    </row>
    <row r="99" spans="1:11" x14ac:dyDescent="0.2">
      <c r="A99" s="12" t="str">
        <f t="shared" si="1"/>
        <v>8212 18 25027 02 0000 150</v>
      </c>
      <c r="B99" s="13">
        <v>821</v>
      </c>
      <c r="C99" s="14" t="s">
        <v>175</v>
      </c>
      <c r="D99" s="16">
        <v>695332.38</v>
      </c>
      <c r="F99" s="21">
        <v>821</v>
      </c>
      <c r="G99" s="21" t="s">
        <v>171</v>
      </c>
      <c r="H99" s="24">
        <v>320271.59999999998</v>
      </c>
      <c r="I99" s="19">
        <f>IFERROR(VLOOKUP(F99&amp;G99,#REF!,8,FALSE),0)</f>
        <v>0</v>
      </c>
      <c r="J99" s="19">
        <f>IFERROR(VLOOKUP(F99&amp;G99,#REF!,14,FALSE),0)</f>
        <v>0</v>
      </c>
      <c r="K99" s="19">
        <f>IFERROR(VLOOKUP(F99&amp;G99,#REF!,19,FALSE),0)</f>
        <v>0</v>
      </c>
    </row>
    <row r="100" spans="1:11" x14ac:dyDescent="0.2">
      <c r="A100" s="12" t="str">
        <f t="shared" si="1"/>
        <v>8252 18 02020 02 0000 180</v>
      </c>
      <c r="B100" s="13">
        <v>825</v>
      </c>
      <c r="C100" s="13" t="s">
        <v>170</v>
      </c>
      <c r="D100" s="16">
        <v>121289.9</v>
      </c>
      <c r="F100" s="21">
        <v>821</v>
      </c>
      <c r="G100" s="21" t="s">
        <v>175</v>
      </c>
      <c r="H100" s="24">
        <v>695332.38</v>
      </c>
      <c r="I100" s="19">
        <f>IFERROR(VLOOKUP(F100&amp;G100,#REF!,8,FALSE),0)</f>
        <v>0</v>
      </c>
      <c r="J100" s="19">
        <f>IFERROR(VLOOKUP(F100&amp;G100,#REF!,14,FALSE),0)</f>
        <v>0</v>
      </c>
      <c r="K100" s="19">
        <f>IFERROR(VLOOKUP(F100&amp;G100,#REF!,19,FALSE),0)</f>
        <v>0</v>
      </c>
    </row>
    <row r="101" spans="1:11" x14ac:dyDescent="0.2">
      <c r="A101" s="12" t="str">
        <f t="shared" si="1"/>
        <v>8252 18 02030 02 0000 180</v>
      </c>
      <c r="B101" s="13">
        <v>825</v>
      </c>
      <c r="C101" s="13" t="s">
        <v>172</v>
      </c>
      <c r="D101" s="16">
        <v>9000</v>
      </c>
      <c r="F101" s="21">
        <v>821</v>
      </c>
      <c r="G101" s="21" t="s">
        <v>197</v>
      </c>
      <c r="H101" s="24">
        <v>-695332.38</v>
      </c>
      <c r="I101" s="19">
        <f>IFERROR(VLOOKUP(F101&amp;G101,#REF!,8,FALSE),0)</f>
        <v>0</v>
      </c>
      <c r="J101" s="19">
        <f>IFERROR(VLOOKUP(F101&amp;G101,#REF!,14,FALSE),0)</f>
        <v>0</v>
      </c>
      <c r="K101" s="19">
        <f>IFERROR(VLOOKUP(F101&amp;G101,#REF!,19,FALSE),0)</f>
        <v>0</v>
      </c>
    </row>
    <row r="102" spans="1:11" x14ac:dyDescent="0.2">
      <c r="A102" s="12" t="str">
        <f t="shared" si="1"/>
        <v>8362 18 02010 02 0000 180</v>
      </c>
      <c r="B102" s="13">
        <v>836</v>
      </c>
      <c r="C102" s="13" t="s">
        <v>169</v>
      </c>
      <c r="D102" s="16">
        <v>7872.4</v>
      </c>
      <c r="F102" s="21">
        <v>821</v>
      </c>
      <c r="G102" s="21" t="s">
        <v>198</v>
      </c>
      <c r="H102" s="24">
        <v>-62946.1</v>
      </c>
      <c r="I102" s="19">
        <f>IFERROR(VLOOKUP(F102&amp;G102,#REF!,8,FALSE),0)</f>
        <v>0</v>
      </c>
      <c r="J102" s="19">
        <f>IFERROR(VLOOKUP(F102&amp;G102,#REF!,14,FALSE),0)</f>
        <v>0</v>
      </c>
      <c r="K102" s="19">
        <f>IFERROR(VLOOKUP(F102&amp;G102,#REF!,19,FALSE),0)</f>
        <v>0</v>
      </c>
    </row>
    <row r="103" spans="1:11" x14ac:dyDescent="0.2">
      <c r="A103" s="12" t="str">
        <f t="shared" si="1"/>
        <v>8372 18 60010 02 0000 150</v>
      </c>
      <c r="B103" s="13">
        <v>837</v>
      </c>
      <c r="C103" s="13" t="s">
        <v>171</v>
      </c>
      <c r="D103" s="16">
        <v>3898395</v>
      </c>
      <c r="F103" s="21">
        <v>821</v>
      </c>
      <c r="G103" s="21" t="s">
        <v>199</v>
      </c>
      <c r="H103" s="24">
        <v>-5488.75</v>
      </c>
      <c r="I103" s="19">
        <f>IFERROR(VLOOKUP(F103&amp;G103,#REF!,8,FALSE),0)</f>
        <v>0</v>
      </c>
      <c r="J103" s="19">
        <f>IFERROR(VLOOKUP(F103&amp;G103,#REF!,14,FALSE),0)</f>
        <v>0</v>
      </c>
      <c r="K103" s="19">
        <f>IFERROR(VLOOKUP(F103&amp;G103,#REF!,19,FALSE),0)</f>
        <v>0</v>
      </c>
    </row>
    <row r="104" spans="1:11" x14ac:dyDescent="0.2">
      <c r="A104" s="12" t="str">
        <f t="shared" si="1"/>
        <v>8402 18 60010 02 0000 150</v>
      </c>
      <c r="B104" s="13">
        <v>840</v>
      </c>
      <c r="C104" s="13" t="s">
        <v>171</v>
      </c>
      <c r="D104" s="16">
        <v>53978.59</v>
      </c>
      <c r="F104" s="21">
        <v>821</v>
      </c>
      <c r="G104" s="21" t="s">
        <v>200</v>
      </c>
      <c r="H104" s="24">
        <v>-16775.189999999999</v>
      </c>
      <c r="I104" s="19">
        <f>IFERROR(VLOOKUP(F104&amp;G104,#REF!,8,FALSE),0)</f>
        <v>0</v>
      </c>
      <c r="J104" s="19">
        <f>IFERROR(VLOOKUP(F104&amp;G104,#REF!,14,FALSE),0)</f>
        <v>0</v>
      </c>
      <c r="K104" s="19">
        <f>IFERROR(VLOOKUP(F104&amp;G104,#REF!,19,FALSE),0)</f>
        <v>0</v>
      </c>
    </row>
    <row r="105" spans="1:11" x14ac:dyDescent="0.2">
      <c r="A105" s="12" t="str">
        <f t="shared" si="1"/>
        <v>8402 18 25064 02 0000 150</v>
      </c>
      <c r="B105" s="13">
        <v>840</v>
      </c>
      <c r="C105" s="13" t="s">
        <v>176</v>
      </c>
      <c r="D105" s="16">
        <v>1268250</v>
      </c>
      <c r="F105" s="21">
        <v>821</v>
      </c>
      <c r="G105" s="21" t="s">
        <v>201</v>
      </c>
      <c r="H105" s="24">
        <v>-10285683.98</v>
      </c>
      <c r="I105" s="19">
        <f>IFERROR(VLOOKUP(F105&amp;G105,#REF!,8,FALSE),0)</f>
        <v>0</v>
      </c>
      <c r="J105" s="19">
        <f>IFERROR(VLOOKUP(F105&amp;G105,#REF!,14,FALSE),0)</f>
        <v>0</v>
      </c>
      <c r="K105" s="19">
        <f>IFERROR(VLOOKUP(F105&amp;G105,#REF!,19,FALSE),0)</f>
        <v>0</v>
      </c>
    </row>
    <row r="106" spans="1:11" x14ac:dyDescent="0.2">
      <c r="A106" s="12" t="str">
        <f t="shared" si="1"/>
        <v>8402 18 60010 02 0000 150</v>
      </c>
      <c r="B106" s="13">
        <v>840</v>
      </c>
      <c r="C106" s="13" t="s">
        <v>171</v>
      </c>
      <c r="D106" s="16">
        <v>156750</v>
      </c>
      <c r="F106" s="21">
        <v>821</v>
      </c>
      <c r="G106" s="21" t="s">
        <v>202</v>
      </c>
      <c r="H106" s="24">
        <v>-1479.41</v>
      </c>
      <c r="I106" s="19">
        <f>IFERROR(VLOOKUP(F106&amp;G106,#REF!,8,FALSE),0)</f>
        <v>0</v>
      </c>
      <c r="J106" s="19">
        <f>IFERROR(VLOOKUP(F106&amp;G106,#REF!,14,FALSE),0)</f>
        <v>0</v>
      </c>
      <c r="K106" s="19">
        <f>IFERROR(VLOOKUP(F106&amp;G106,#REF!,19,FALSE),0)</f>
        <v>0</v>
      </c>
    </row>
    <row r="107" spans="1:11" x14ac:dyDescent="0.2">
      <c r="A107" s="12" t="str">
        <f t="shared" si="1"/>
        <v>8422 18 60010 02 0000 150</v>
      </c>
      <c r="B107" s="13">
        <v>842</v>
      </c>
      <c r="C107" s="13" t="s">
        <v>171</v>
      </c>
      <c r="D107" s="16">
        <v>200</v>
      </c>
      <c r="F107" s="21">
        <v>821</v>
      </c>
      <c r="G107" s="21" t="s">
        <v>203</v>
      </c>
      <c r="H107" s="24">
        <v>-1393.43</v>
      </c>
      <c r="I107" s="19">
        <f>IFERROR(VLOOKUP(F107&amp;G107,#REF!,8,FALSE),0)</f>
        <v>0</v>
      </c>
      <c r="J107" s="19">
        <f>IFERROR(VLOOKUP(F107&amp;G107,#REF!,14,FALSE),0)</f>
        <v>0</v>
      </c>
      <c r="K107" s="19">
        <f>IFERROR(VLOOKUP(F107&amp;G107,#REF!,19,FALSE),0)</f>
        <v>0</v>
      </c>
    </row>
    <row r="108" spans="1:11" x14ac:dyDescent="0.2">
      <c r="A108" s="12" t="str">
        <f t="shared" si="1"/>
        <v>8422 18 35118 02 0000 150</v>
      </c>
      <c r="B108" s="13">
        <v>842</v>
      </c>
      <c r="C108" s="14" t="s">
        <v>177</v>
      </c>
      <c r="D108" s="17">
        <v>3549.22</v>
      </c>
      <c r="F108" s="21">
        <v>821</v>
      </c>
      <c r="G108" s="21" t="s">
        <v>204</v>
      </c>
      <c r="H108" s="24">
        <v>-1140831.3400000001</v>
      </c>
      <c r="I108" s="19">
        <f>IFERROR(VLOOKUP(F108&amp;G108,#REF!,8,FALSE),0)</f>
        <v>0</v>
      </c>
      <c r="J108" s="19">
        <f>IFERROR(VLOOKUP(F108&amp;G108,#REF!,14,FALSE),0)</f>
        <v>0</v>
      </c>
      <c r="K108" s="19">
        <f>IFERROR(VLOOKUP(F108&amp;G108,#REF!,19,FALSE),0)</f>
        <v>0</v>
      </c>
    </row>
    <row r="109" spans="1:11" x14ac:dyDescent="0.2">
      <c r="A109" s="12" t="str">
        <f t="shared" si="1"/>
        <v>8422 18 35118 02 0000 150</v>
      </c>
      <c r="B109" s="13">
        <v>842</v>
      </c>
      <c r="C109" s="14" t="s">
        <v>177</v>
      </c>
      <c r="D109" s="16">
        <v>6596.29</v>
      </c>
      <c r="F109" s="21">
        <v>821</v>
      </c>
      <c r="G109" s="21" t="s">
        <v>205</v>
      </c>
      <c r="H109" s="24">
        <v>-11473.52</v>
      </c>
      <c r="I109" s="19">
        <f>IFERROR(VLOOKUP(F109&amp;G109,#REF!,8,FALSE),0)</f>
        <v>0</v>
      </c>
      <c r="J109" s="19">
        <f>IFERROR(VLOOKUP(F109&amp;G109,#REF!,14,FALSE),0)</f>
        <v>0</v>
      </c>
      <c r="K109" s="19">
        <f>IFERROR(VLOOKUP(F109&amp;G109,#REF!,19,FALSE),0)</f>
        <v>0</v>
      </c>
    </row>
    <row r="110" spans="1:11" x14ac:dyDescent="0.2">
      <c r="A110" s="12" t="str">
        <f t="shared" si="1"/>
        <v>8082 19 25016 02 0000 150</v>
      </c>
      <c r="B110" s="13">
        <v>808</v>
      </c>
      <c r="C110" s="13" t="s">
        <v>178</v>
      </c>
      <c r="D110" s="17">
        <v>-58922.61</v>
      </c>
      <c r="F110" s="21">
        <v>821</v>
      </c>
      <c r="G110" s="21" t="s">
        <v>206</v>
      </c>
      <c r="H110" s="24">
        <v>-9569.4599999999991</v>
      </c>
      <c r="I110" s="19">
        <f>IFERROR(VLOOKUP(F110&amp;G110,#REF!,8,FALSE),0)</f>
        <v>0</v>
      </c>
      <c r="J110" s="19">
        <f>IFERROR(VLOOKUP(F110&amp;G110,#REF!,14,FALSE),0)</f>
        <v>0</v>
      </c>
      <c r="K110" s="19">
        <f>IFERROR(VLOOKUP(F110&amp;G110,#REF!,19,FALSE),0)</f>
        <v>0</v>
      </c>
    </row>
    <row r="111" spans="1:11" x14ac:dyDescent="0.2">
      <c r="A111" s="12" t="str">
        <f t="shared" si="1"/>
        <v>8122 19 25555 02 0000 150</v>
      </c>
      <c r="B111" s="13">
        <v>812</v>
      </c>
      <c r="C111" s="13" t="s">
        <v>179</v>
      </c>
      <c r="D111" s="17">
        <v>-34424.199999999997</v>
      </c>
      <c r="F111" s="21">
        <v>821</v>
      </c>
      <c r="G111" s="21" t="s">
        <v>207</v>
      </c>
      <c r="H111" s="24">
        <v>-178486.94999999998</v>
      </c>
      <c r="I111" s="19">
        <f>IFERROR(VLOOKUP(F111&amp;G111,#REF!,8,FALSE),0)</f>
        <v>0</v>
      </c>
      <c r="J111" s="19">
        <f>IFERROR(VLOOKUP(F111&amp;G111,#REF!,14,FALSE),0)</f>
        <v>0</v>
      </c>
      <c r="K111" s="19">
        <f>IFERROR(VLOOKUP(F111&amp;G111,#REF!,19,FALSE),0)</f>
        <v>0</v>
      </c>
    </row>
    <row r="112" spans="1:11" x14ac:dyDescent="0.2">
      <c r="A112" s="12" t="str">
        <f t="shared" si="1"/>
        <v>8142 19 51360 02 0000 150</v>
      </c>
      <c r="B112" s="13">
        <v>814</v>
      </c>
      <c r="C112" s="13" t="s">
        <v>180</v>
      </c>
      <c r="D112" s="17">
        <v>-1935175.18</v>
      </c>
      <c r="F112" s="21">
        <v>821</v>
      </c>
      <c r="G112" s="21" t="s">
        <v>208</v>
      </c>
      <c r="H112" s="24">
        <v>-1110731</v>
      </c>
      <c r="I112" s="19">
        <f>IFERROR(VLOOKUP(F112&amp;G112,#REF!,8,FALSE),0)</f>
        <v>0</v>
      </c>
      <c r="J112" s="19">
        <f>IFERROR(VLOOKUP(F112&amp;G112,#REF!,14,FALSE),0)</f>
        <v>0</v>
      </c>
      <c r="K112" s="19">
        <f>IFERROR(VLOOKUP(F112&amp;G112,#REF!,19,FALSE),0)</f>
        <v>0</v>
      </c>
    </row>
    <row r="113" spans="1:11" x14ac:dyDescent="0.2">
      <c r="A113" s="12" t="str">
        <f t="shared" si="1"/>
        <v>8172 19 25053 02 0000 150</v>
      </c>
      <c r="B113" s="13">
        <v>817</v>
      </c>
      <c r="C113" s="13" t="s">
        <v>181</v>
      </c>
      <c r="D113" s="17">
        <v>-316897.07</v>
      </c>
      <c r="F113" s="21">
        <v>825</v>
      </c>
      <c r="G113" s="21" t="s">
        <v>132</v>
      </c>
      <c r="H113" s="24">
        <v>19185800</v>
      </c>
      <c r="I113" s="19">
        <f>IFERROR(VLOOKUP(F113&amp;G113,#REF!,8,FALSE),0)</f>
        <v>0</v>
      </c>
      <c r="J113" s="19">
        <f>IFERROR(VLOOKUP(F113&amp;G113,#REF!,14,FALSE),0)</f>
        <v>0</v>
      </c>
      <c r="K113" s="19">
        <f>IFERROR(VLOOKUP(F113&amp;G113,#REF!,19,FALSE),0)</f>
        <v>0</v>
      </c>
    </row>
    <row r="114" spans="1:11" x14ac:dyDescent="0.2">
      <c r="A114" s="12" t="str">
        <f t="shared" si="1"/>
        <v>8172 19 25018 02 0000 150</v>
      </c>
      <c r="B114" s="13">
        <v>817</v>
      </c>
      <c r="C114" s="13" t="s">
        <v>182</v>
      </c>
      <c r="D114" s="17">
        <v>-188599.83000000002</v>
      </c>
      <c r="F114" s="21">
        <v>825</v>
      </c>
      <c r="G114" s="21" t="s">
        <v>15</v>
      </c>
      <c r="H114" s="24">
        <v>1979400</v>
      </c>
      <c r="I114" s="19">
        <f>IFERROR(VLOOKUP(F114&amp;G114,#REF!,8,FALSE),0)</f>
        <v>0</v>
      </c>
      <c r="J114" s="19">
        <f>IFERROR(VLOOKUP(F114&amp;G114,#REF!,14,FALSE),0)</f>
        <v>0</v>
      </c>
      <c r="K114" s="19">
        <f>IFERROR(VLOOKUP(F114&amp;G114,#REF!,19,FALSE),0)</f>
        <v>0</v>
      </c>
    </row>
    <row r="115" spans="1:11" x14ac:dyDescent="0.2">
      <c r="A115" s="12" t="str">
        <f t="shared" si="1"/>
        <v>8172 19 25031 02 0000 150</v>
      </c>
      <c r="B115" s="13">
        <v>817</v>
      </c>
      <c r="C115" s="13" t="s">
        <v>183</v>
      </c>
      <c r="D115" s="17">
        <v>-20000</v>
      </c>
      <c r="F115" s="21">
        <v>825</v>
      </c>
      <c r="G115" s="21" t="s">
        <v>135</v>
      </c>
      <c r="H115" s="24">
        <v>14079000</v>
      </c>
      <c r="I115" s="19">
        <f>IFERROR(VLOOKUP(F115&amp;G115,#REF!,8,FALSE),0)</f>
        <v>0</v>
      </c>
      <c r="J115" s="19">
        <f>IFERROR(VLOOKUP(F115&amp;G115,#REF!,14,FALSE),0)</f>
        <v>0</v>
      </c>
      <c r="K115" s="19">
        <f>IFERROR(VLOOKUP(F115&amp;G115,#REF!,19,FALSE),0)</f>
        <v>0</v>
      </c>
    </row>
    <row r="116" spans="1:11" x14ac:dyDescent="0.2">
      <c r="A116" s="12" t="str">
        <f t="shared" si="1"/>
        <v>8172 19 25035 02 0000 150</v>
      </c>
      <c r="B116" s="13">
        <v>817</v>
      </c>
      <c r="C116" s="13" t="s">
        <v>184</v>
      </c>
      <c r="D116" s="17">
        <v>-220.81</v>
      </c>
      <c r="F116" s="21">
        <v>825</v>
      </c>
      <c r="G116" s="21" t="s">
        <v>170</v>
      </c>
      <c r="H116" s="24">
        <v>121289.9</v>
      </c>
      <c r="I116" s="19">
        <f>IFERROR(VLOOKUP(F116&amp;G116,#REF!,8,FALSE),0)</f>
        <v>0</v>
      </c>
      <c r="J116" s="19">
        <f>IFERROR(VLOOKUP(F116&amp;G116,#REF!,14,FALSE),0)</f>
        <v>0</v>
      </c>
      <c r="K116" s="19">
        <f>IFERROR(VLOOKUP(F116&amp;G116,#REF!,19,FALSE),0)</f>
        <v>0</v>
      </c>
    </row>
    <row r="117" spans="1:11" x14ac:dyDescent="0.2">
      <c r="A117" s="12" t="str">
        <f t="shared" si="1"/>
        <v>8172 19 25043 02 0000 150</v>
      </c>
      <c r="B117" s="13">
        <v>817</v>
      </c>
      <c r="C117" s="13" t="s">
        <v>185</v>
      </c>
      <c r="D117" s="17">
        <v>-165770.21</v>
      </c>
      <c r="F117" s="21">
        <v>825</v>
      </c>
      <c r="G117" s="21" t="s">
        <v>172</v>
      </c>
      <c r="H117" s="24">
        <v>9000</v>
      </c>
      <c r="I117" s="19">
        <f>IFERROR(VLOOKUP(F117&amp;G117,#REF!,8,FALSE),0)</f>
        <v>0</v>
      </c>
      <c r="J117" s="19">
        <f>IFERROR(VLOOKUP(F117&amp;G117,#REF!,14,FALSE),0)</f>
        <v>0</v>
      </c>
      <c r="K117" s="19">
        <f>IFERROR(VLOOKUP(F117&amp;G117,#REF!,19,FALSE),0)</f>
        <v>0</v>
      </c>
    </row>
    <row r="118" spans="1:11" x14ac:dyDescent="0.2">
      <c r="A118" s="12" t="str">
        <f t="shared" si="1"/>
        <v>8172 19 25054 02 0000 150</v>
      </c>
      <c r="B118" s="13">
        <v>817</v>
      </c>
      <c r="C118" s="13" t="s">
        <v>186</v>
      </c>
      <c r="D118" s="17">
        <v>-350415.95</v>
      </c>
      <c r="F118" s="21">
        <v>825</v>
      </c>
      <c r="G118" s="21" t="s">
        <v>193</v>
      </c>
      <c r="H118" s="24">
        <v>-188790.49</v>
      </c>
      <c r="I118" s="19">
        <f>IFERROR(VLOOKUP(F118&amp;G118,#REF!,8,FALSE),0)</f>
        <v>0</v>
      </c>
      <c r="J118" s="19">
        <f>IFERROR(VLOOKUP(F118&amp;G118,#REF!,14,FALSE),0)</f>
        <v>0</v>
      </c>
      <c r="K118" s="19">
        <f>IFERROR(VLOOKUP(F118&amp;G118,#REF!,19,FALSE),0)</f>
        <v>0</v>
      </c>
    </row>
    <row r="119" spans="1:11" x14ac:dyDescent="0.2">
      <c r="A119" s="12" t="str">
        <f t="shared" si="1"/>
        <v>8172 19 25055 02 0000 150</v>
      </c>
      <c r="B119" s="13">
        <v>817</v>
      </c>
      <c r="C119" s="13" t="s">
        <v>187</v>
      </c>
      <c r="D119" s="17">
        <v>-1960.6</v>
      </c>
      <c r="F119" s="21">
        <v>832</v>
      </c>
      <c r="G119" s="21" t="s">
        <v>17</v>
      </c>
      <c r="H119" s="24">
        <v>4377100</v>
      </c>
      <c r="I119" s="19">
        <f>IFERROR(VLOOKUP(F119&amp;G119,#REF!,8,FALSE),0)</f>
        <v>0</v>
      </c>
      <c r="J119" s="19">
        <f>IFERROR(VLOOKUP(F119&amp;G119,#REF!,14,FALSE),0)</f>
        <v>0</v>
      </c>
      <c r="K119" s="19">
        <f>IFERROR(VLOOKUP(F119&amp;G119,#REF!,19,FALSE),0)</f>
        <v>0</v>
      </c>
    </row>
    <row r="120" spans="1:11" x14ac:dyDescent="0.2">
      <c r="A120" s="12" t="str">
        <f t="shared" si="1"/>
        <v>8172 19 25442 02 0000 150</v>
      </c>
      <c r="B120" s="13">
        <v>817</v>
      </c>
      <c r="C120" s="13" t="s">
        <v>188</v>
      </c>
      <c r="D120" s="17">
        <v>-324836.61</v>
      </c>
      <c r="F120" s="21">
        <v>832</v>
      </c>
      <c r="G120" s="21" t="s">
        <v>161</v>
      </c>
      <c r="H120" s="24">
        <v>252331300</v>
      </c>
      <c r="I120" s="19">
        <f>IFERROR(VLOOKUP(F120&amp;G120,#REF!,8,FALSE),0)</f>
        <v>0</v>
      </c>
      <c r="J120" s="19">
        <f>IFERROR(VLOOKUP(F120&amp;G120,#REF!,14,FALSE),0)</f>
        <v>0</v>
      </c>
      <c r="K120" s="19">
        <f>IFERROR(VLOOKUP(F120&amp;G120,#REF!,19,FALSE),0)</f>
        <v>0</v>
      </c>
    </row>
    <row r="121" spans="1:11" x14ac:dyDescent="0.2">
      <c r="A121" s="12" t="str">
        <f t="shared" si="1"/>
        <v>8172 19 25446 02 0000 150</v>
      </c>
      <c r="B121" s="13">
        <v>817</v>
      </c>
      <c r="C121" s="13" t="s">
        <v>189</v>
      </c>
      <c r="D121" s="17">
        <v>-891503</v>
      </c>
      <c r="F121" s="21">
        <v>832</v>
      </c>
      <c r="G121" s="21" t="s">
        <v>209</v>
      </c>
      <c r="H121" s="24">
        <v>-317700.02</v>
      </c>
      <c r="I121" s="19">
        <f>IFERROR(VLOOKUP(F121&amp;G121,#REF!,8,FALSE),0)</f>
        <v>0</v>
      </c>
      <c r="J121" s="19">
        <f>IFERROR(VLOOKUP(F121&amp;G121,#REF!,14,FALSE),0)</f>
        <v>0</v>
      </c>
      <c r="K121" s="19">
        <f>IFERROR(VLOOKUP(F121&amp;G121,#REF!,19,FALSE),0)</f>
        <v>0</v>
      </c>
    </row>
    <row r="122" spans="1:11" x14ac:dyDescent="0.2">
      <c r="A122" s="12" t="str">
        <f t="shared" si="1"/>
        <v>8172 19 25541 02 0000 150</v>
      </c>
      <c r="B122" s="13">
        <v>817</v>
      </c>
      <c r="C122" s="13" t="s">
        <v>190</v>
      </c>
      <c r="D122" s="17">
        <v>-746419.55</v>
      </c>
      <c r="F122" s="21">
        <v>832</v>
      </c>
      <c r="G122" s="21" t="s">
        <v>210</v>
      </c>
      <c r="H122" s="24">
        <v>-223082.03</v>
      </c>
      <c r="I122" s="19">
        <f>IFERROR(VLOOKUP(F122&amp;G122,#REF!,8,FALSE),0)</f>
        <v>0</v>
      </c>
      <c r="J122" s="19">
        <f>IFERROR(VLOOKUP(F122&amp;G122,#REF!,14,FALSE),0)</f>
        <v>0</v>
      </c>
      <c r="K122" s="19">
        <f>IFERROR(VLOOKUP(F122&amp;G122,#REF!,19,FALSE),0)</f>
        <v>0</v>
      </c>
    </row>
    <row r="123" spans="1:11" x14ac:dyDescent="0.2">
      <c r="A123" s="12" t="str">
        <f t="shared" si="1"/>
        <v>8172 19 25542 02 0000 150</v>
      </c>
      <c r="B123" s="13">
        <v>817</v>
      </c>
      <c r="C123" s="13" t="s">
        <v>191</v>
      </c>
      <c r="D123" s="17">
        <v>-749310.19</v>
      </c>
      <c r="F123" s="21">
        <v>836</v>
      </c>
      <c r="G123" s="21" t="s">
        <v>154</v>
      </c>
      <c r="H123" s="24">
        <v>312604800</v>
      </c>
      <c r="I123" s="19">
        <f>IFERROR(VLOOKUP(F123&amp;G123,#REF!,8,FALSE),0)</f>
        <v>0</v>
      </c>
      <c r="J123" s="19">
        <f>IFERROR(VLOOKUP(F123&amp;G123,#REF!,14,FALSE),0)</f>
        <v>0</v>
      </c>
      <c r="K123" s="19">
        <f>IFERROR(VLOOKUP(F123&amp;G123,#REF!,19,FALSE),0)</f>
        <v>0</v>
      </c>
    </row>
    <row r="124" spans="1:11" x14ac:dyDescent="0.2">
      <c r="A124" s="12" t="str">
        <f t="shared" si="1"/>
        <v>8172 19 25543 02 0000 150</v>
      </c>
      <c r="B124" s="13">
        <v>817</v>
      </c>
      <c r="C124" s="13" t="s">
        <v>192</v>
      </c>
      <c r="D124" s="17">
        <v>-189903.46</v>
      </c>
      <c r="F124" s="21">
        <v>836</v>
      </c>
      <c r="G124" s="21" t="s">
        <v>169</v>
      </c>
      <c r="H124" s="24">
        <v>7872.4</v>
      </c>
      <c r="I124" s="19">
        <f>IFERROR(VLOOKUP(F124&amp;G124,#REF!,8,FALSE),0)</f>
        <v>0</v>
      </c>
      <c r="J124" s="19">
        <f>IFERROR(VLOOKUP(F124&amp;G124,#REF!,14,FALSE),0)</f>
        <v>0</v>
      </c>
      <c r="K124" s="19">
        <f>IFERROR(VLOOKUP(F124&amp;G124,#REF!,19,FALSE),0)</f>
        <v>0</v>
      </c>
    </row>
    <row r="125" spans="1:11" x14ac:dyDescent="0.2">
      <c r="A125" s="12" t="str">
        <f t="shared" si="1"/>
        <v>8172 19 90000 02 0000 150</v>
      </c>
      <c r="B125" s="13">
        <v>817</v>
      </c>
      <c r="C125" s="13" t="s">
        <v>193</v>
      </c>
      <c r="D125" s="17">
        <v>-286564.93</v>
      </c>
      <c r="F125" s="21">
        <v>836</v>
      </c>
      <c r="G125" s="21" t="s">
        <v>211</v>
      </c>
      <c r="H125" s="24">
        <v>-3398.34</v>
      </c>
      <c r="I125" s="19">
        <f>IFERROR(VLOOKUP(F125&amp;G125,#REF!,8,FALSE),0)</f>
        <v>0</v>
      </c>
      <c r="J125" s="19">
        <f>IFERROR(VLOOKUP(F125&amp;G125,#REF!,14,FALSE),0)</f>
        <v>0</v>
      </c>
      <c r="K125" s="19">
        <f>IFERROR(VLOOKUP(F125&amp;G125,#REF!,19,FALSE),0)</f>
        <v>0</v>
      </c>
    </row>
    <row r="126" spans="1:11" x14ac:dyDescent="0.2">
      <c r="A126" s="12" t="str">
        <f t="shared" si="1"/>
        <v>8192 19 25495 02 0000 150</v>
      </c>
      <c r="B126" s="13">
        <v>819</v>
      </c>
      <c r="C126" s="13" t="s">
        <v>194</v>
      </c>
      <c r="D126" s="17">
        <v>-47836.31</v>
      </c>
      <c r="F126" s="21">
        <v>837</v>
      </c>
      <c r="G126" s="21" t="s">
        <v>171</v>
      </c>
      <c r="H126" s="24">
        <v>3898395</v>
      </c>
      <c r="I126" s="19">
        <f>IFERROR(VLOOKUP(F126&amp;G126,#REF!,8,FALSE),0)</f>
        <v>0</v>
      </c>
      <c r="J126" s="19">
        <f>IFERROR(VLOOKUP(F126&amp;G126,#REF!,14,FALSE),0)</f>
        <v>0</v>
      </c>
      <c r="K126" s="19">
        <f>IFERROR(VLOOKUP(F126&amp;G126,#REF!,19,FALSE),0)</f>
        <v>0</v>
      </c>
    </row>
    <row r="127" spans="1:11" x14ac:dyDescent="0.2">
      <c r="A127" s="12" t="str">
        <f t="shared" si="1"/>
        <v>8192 19 45420 02 0000 150</v>
      </c>
      <c r="B127" s="13">
        <v>819</v>
      </c>
      <c r="C127" s="14" t="s">
        <v>195</v>
      </c>
      <c r="D127" s="17">
        <v>-140456</v>
      </c>
      <c r="F127" s="21">
        <v>840</v>
      </c>
      <c r="G127" s="21" t="s">
        <v>11</v>
      </c>
      <c r="H127" s="24">
        <v>30715900</v>
      </c>
      <c r="I127" s="19">
        <f>IFERROR(VLOOKUP(F127&amp;G127,#REF!,8,FALSE),0)</f>
        <v>0</v>
      </c>
      <c r="J127" s="19">
        <f>IFERROR(VLOOKUP(F127&amp;G127,#REF!,14,FALSE),0)</f>
        <v>0</v>
      </c>
      <c r="K127" s="19">
        <f>IFERROR(VLOOKUP(F127&amp;G127,#REF!,19,FALSE),0)</f>
        <v>0</v>
      </c>
    </row>
    <row r="128" spans="1:11" x14ac:dyDescent="0.2">
      <c r="A128" s="12" t="str">
        <f t="shared" si="1"/>
        <v>8192 19 45390 02 0000 150</v>
      </c>
      <c r="B128" s="13">
        <v>819</v>
      </c>
      <c r="C128" s="13" t="s">
        <v>196</v>
      </c>
      <c r="D128" s="17">
        <v>-1986625.4300000002</v>
      </c>
      <c r="F128" s="21">
        <v>840</v>
      </c>
      <c r="G128" s="21" t="s">
        <v>171</v>
      </c>
      <c r="H128" s="24">
        <v>210728.59</v>
      </c>
      <c r="I128" s="19">
        <f>IFERROR(VLOOKUP(F128&amp;G128,#REF!,8,FALSE),0)</f>
        <v>0</v>
      </c>
      <c r="J128" s="19">
        <f>IFERROR(VLOOKUP(F128&amp;G128,#REF!,14,FALSE),0)</f>
        <v>0</v>
      </c>
      <c r="K128" s="19">
        <f>IFERROR(VLOOKUP(F128&amp;G128,#REF!,19,FALSE),0)</f>
        <v>0</v>
      </c>
    </row>
    <row r="129" spans="1:11" x14ac:dyDescent="0.2">
      <c r="A129" s="12" t="str">
        <f t="shared" si="1"/>
        <v>8212 19 25027 02 0000 150</v>
      </c>
      <c r="B129" s="13">
        <v>821</v>
      </c>
      <c r="C129" s="13" t="s">
        <v>197</v>
      </c>
      <c r="D129" s="17">
        <v>-695332.38</v>
      </c>
      <c r="F129" s="21">
        <v>840</v>
      </c>
      <c r="G129" s="21" t="s">
        <v>176</v>
      </c>
      <c r="H129" s="24">
        <v>1268250</v>
      </c>
      <c r="I129" s="19">
        <f>IFERROR(VLOOKUP(F129&amp;G129,#REF!,8,FALSE),0)</f>
        <v>0</v>
      </c>
      <c r="J129" s="19">
        <f>IFERROR(VLOOKUP(F129&amp;G129,#REF!,14,FALSE),0)</f>
        <v>0</v>
      </c>
      <c r="K129" s="19">
        <f>IFERROR(VLOOKUP(F129&amp;G129,#REF!,19,FALSE),0)</f>
        <v>0</v>
      </c>
    </row>
    <row r="130" spans="1:11" x14ac:dyDescent="0.2">
      <c r="A130" s="12" t="str">
        <f t="shared" si="1"/>
        <v>8212 19 25084 02 0000 150</v>
      </c>
      <c r="B130" s="13">
        <v>821</v>
      </c>
      <c r="C130" s="13" t="s">
        <v>198</v>
      </c>
      <c r="D130" s="17">
        <v>-62946.1</v>
      </c>
      <c r="F130" s="21">
        <v>840</v>
      </c>
      <c r="G130" s="21" t="s">
        <v>212</v>
      </c>
      <c r="H130" s="24">
        <v>-15943567.280000001</v>
      </c>
      <c r="I130" s="19">
        <f>IFERROR(VLOOKUP(F130&amp;G130,#REF!,8,FALSE),0)</f>
        <v>0</v>
      </c>
      <c r="J130" s="19">
        <f>IFERROR(VLOOKUP(F130&amp;G130,#REF!,14,FALSE),0)</f>
        <v>0</v>
      </c>
      <c r="K130" s="19">
        <f>IFERROR(VLOOKUP(F130&amp;G130,#REF!,19,FALSE),0)</f>
        <v>0</v>
      </c>
    </row>
    <row r="131" spans="1:11" x14ac:dyDescent="0.2">
      <c r="A131" s="12" t="str">
        <f t="shared" ref="A131:A155" si="2">B131&amp;C131</f>
        <v>8212 19 25462 02 0000 150</v>
      </c>
      <c r="B131" s="13">
        <v>821</v>
      </c>
      <c r="C131" s="13" t="s">
        <v>199</v>
      </c>
      <c r="D131" s="17">
        <v>-5488.75</v>
      </c>
      <c r="F131" s="21">
        <v>842</v>
      </c>
      <c r="G131" s="21" t="s">
        <v>151</v>
      </c>
      <c r="H131" s="24">
        <v>27649800</v>
      </c>
      <c r="I131" s="19">
        <f>IFERROR(VLOOKUP(F131&amp;G131,#REF!,8,FALSE),0)</f>
        <v>0</v>
      </c>
      <c r="J131" s="19">
        <f>IFERROR(VLOOKUP(F131&amp;G131,#REF!,14,FALSE),0)</f>
        <v>0</v>
      </c>
      <c r="K131" s="19">
        <f>IFERROR(VLOOKUP(F131&amp;G131,#REF!,19,FALSE),0)</f>
        <v>0</v>
      </c>
    </row>
    <row r="132" spans="1:11" x14ac:dyDescent="0.2">
      <c r="A132" s="12" t="str">
        <f t="shared" si="2"/>
        <v>8212 19 35130 02 0000 150</v>
      </c>
      <c r="B132" s="13">
        <v>821</v>
      </c>
      <c r="C132" s="13" t="s">
        <v>200</v>
      </c>
      <c r="D132" s="17">
        <v>-16775.189999999999</v>
      </c>
      <c r="F132" s="21">
        <v>842</v>
      </c>
      <c r="G132" s="21" t="s">
        <v>152</v>
      </c>
      <c r="H132" s="24">
        <v>3095800</v>
      </c>
      <c r="I132" s="19">
        <f>IFERROR(VLOOKUP(F132&amp;G132,#REF!,8,FALSE),0)</f>
        <v>0</v>
      </c>
      <c r="J132" s="19">
        <f>IFERROR(VLOOKUP(F132&amp;G132,#REF!,14,FALSE),0)</f>
        <v>0</v>
      </c>
      <c r="K132" s="19">
        <f>IFERROR(VLOOKUP(F132&amp;G132,#REF!,19,FALSE),0)</f>
        <v>0</v>
      </c>
    </row>
    <row r="133" spans="1:11" x14ac:dyDescent="0.2">
      <c r="A133" s="12" t="str">
        <f t="shared" si="2"/>
        <v>8212 19 35137 02 0000 150</v>
      </c>
      <c r="B133" s="13">
        <v>821</v>
      </c>
      <c r="C133" s="13" t="s">
        <v>201</v>
      </c>
      <c r="D133" s="17">
        <v>-10285683.98</v>
      </c>
      <c r="F133" s="21">
        <v>842</v>
      </c>
      <c r="G133" s="21" t="s">
        <v>171</v>
      </c>
      <c r="H133" s="24">
        <v>200</v>
      </c>
      <c r="I133" s="19">
        <f>IFERROR(VLOOKUP(F133&amp;G133,#REF!,8,FALSE),0)</f>
        <v>0</v>
      </c>
      <c r="J133" s="19">
        <f>IFERROR(VLOOKUP(F133&amp;G133,#REF!,14,FALSE),0)</f>
        <v>0</v>
      </c>
      <c r="K133" s="19">
        <f>IFERROR(VLOOKUP(F133&amp;G133,#REF!,19,FALSE),0)</f>
        <v>0</v>
      </c>
    </row>
    <row r="134" spans="1:11" x14ac:dyDescent="0.2">
      <c r="A134" s="12" t="str">
        <f t="shared" si="2"/>
        <v>8212 19 35194 02 0000 150</v>
      </c>
      <c r="B134" s="13">
        <v>821</v>
      </c>
      <c r="C134" s="13" t="s">
        <v>202</v>
      </c>
      <c r="D134" s="17">
        <v>-1479.41</v>
      </c>
      <c r="F134" s="21">
        <v>842</v>
      </c>
      <c r="G134" s="21" t="s">
        <v>177</v>
      </c>
      <c r="H134" s="24">
        <v>10145.51</v>
      </c>
      <c r="I134" s="19">
        <f>IFERROR(VLOOKUP(F134&amp;G134,#REF!,8,FALSE),0)</f>
        <v>0</v>
      </c>
      <c r="J134" s="19">
        <f>IFERROR(VLOOKUP(F134&amp;G134,#REF!,14,FALSE),0)</f>
        <v>0</v>
      </c>
      <c r="K134" s="19">
        <f>IFERROR(VLOOKUP(F134&amp;G134,#REF!,19,FALSE),0)</f>
        <v>0</v>
      </c>
    </row>
    <row r="135" spans="1:11" x14ac:dyDescent="0.2">
      <c r="A135" s="12" t="str">
        <f t="shared" si="2"/>
        <v>8212 19 35220 02 0000 150</v>
      </c>
      <c r="B135" s="13">
        <v>821</v>
      </c>
      <c r="C135" s="13" t="s">
        <v>203</v>
      </c>
      <c r="D135" s="17">
        <v>-1393.43</v>
      </c>
      <c r="F135" s="21">
        <v>842</v>
      </c>
      <c r="G135" s="21" t="s">
        <v>213</v>
      </c>
      <c r="H135" s="24">
        <v>-10145.51</v>
      </c>
      <c r="I135" s="19">
        <f>IFERROR(VLOOKUP(F135&amp;G135,#REF!,8,FALSE),0)</f>
        <v>0</v>
      </c>
      <c r="J135" s="19">
        <f>IFERROR(VLOOKUP(F135&amp;G135,#REF!,14,FALSE),0)</f>
        <v>0</v>
      </c>
      <c r="K135" s="19">
        <f>IFERROR(VLOOKUP(F135&amp;G135,#REF!,19,FALSE),0)</f>
        <v>0</v>
      </c>
    </row>
    <row r="136" spans="1:11" x14ac:dyDescent="0.2">
      <c r="A136" s="12" t="str">
        <f t="shared" si="2"/>
        <v>8212 19 35250 02 0000 150</v>
      </c>
      <c r="B136" s="13">
        <v>821</v>
      </c>
      <c r="C136" s="13" t="s">
        <v>204</v>
      </c>
      <c r="D136" s="17">
        <v>-1140831.3400000001</v>
      </c>
      <c r="F136" s="21" t="s">
        <v>129</v>
      </c>
      <c r="G136" s="22"/>
      <c r="H136" s="24">
        <v>30524446913.160004</v>
      </c>
      <c r="I136" s="19"/>
    </row>
    <row r="137" spans="1:11" x14ac:dyDescent="0.2">
      <c r="A137" s="12" t="str">
        <f t="shared" si="2"/>
        <v>8212 19 35260 02 0000 150</v>
      </c>
      <c r="B137" s="13">
        <v>821</v>
      </c>
      <c r="C137" s="13" t="s">
        <v>205</v>
      </c>
      <c r="D137" s="17">
        <v>-11473.52</v>
      </c>
      <c r="F137" s="22"/>
      <c r="G137" s="22" t="s">
        <v>214</v>
      </c>
      <c r="H137" s="19">
        <v>0</v>
      </c>
      <c r="I137" s="19">
        <f>IFERROR(VLOOKUP(F137&amp;G137,#REF!,8,FALSE),0)</f>
        <v>0</v>
      </c>
      <c r="J137" s="19">
        <f>IFERROR(VLOOKUP(F137&amp;G137,#REF!,14,FALSE),0)</f>
        <v>0</v>
      </c>
      <c r="K137" s="19">
        <f>IFERROR(VLOOKUP(F137&amp;G137,#REF!,19,FALSE),0)</f>
        <v>0</v>
      </c>
    </row>
    <row r="138" spans="1:11" x14ac:dyDescent="0.2">
      <c r="A138" s="12" t="str">
        <f t="shared" si="2"/>
        <v>8212 19 35270 02 0000 150</v>
      </c>
      <c r="B138" s="13">
        <v>821</v>
      </c>
      <c r="C138" s="13" t="s">
        <v>206</v>
      </c>
      <c r="D138" s="17">
        <v>-9569.4599999999991</v>
      </c>
      <c r="F138" s="22"/>
      <c r="G138" s="22" t="s">
        <v>215</v>
      </c>
      <c r="H138" s="19">
        <v>0</v>
      </c>
      <c r="I138" s="19">
        <f>IFERROR(VLOOKUP(F138&amp;G138,#REF!,8,FALSE),0)</f>
        <v>0</v>
      </c>
      <c r="J138" s="19">
        <f>IFERROR(VLOOKUP(F138&amp;G138,#REF!,14,FALSE),0)</f>
        <v>0</v>
      </c>
      <c r="K138" s="19">
        <f>IFERROR(VLOOKUP(F138&amp;G138,#REF!,19,FALSE),0)</f>
        <v>0</v>
      </c>
    </row>
    <row r="139" spans="1:11" x14ac:dyDescent="0.2">
      <c r="A139" s="12" t="str">
        <f t="shared" si="2"/>
        <v>8212 19 35380 02 0000 150</v>
      </c>
      <c r="B139" s="13">
        <v>821</v>
      </c>
      <c r="C139" s="13" t="s">
        <v>207</v>
      </c>
      <c r="D139" s="17">
        <v>-178486.94999999998</v>
      </c>
      <c r="F139" s="22"/>
      <c r="G139" s="22" t="s">
        <v>216</v>
      </c>
      <c r="H139" s="19">
        <v>0</v>
      </c>
      <c r="I139" s="19">
        <f>IFERROR(VLOOKUP(F139&amp;G139,#REF!,8,FALSE),0)</f>
        <v>0</v>
      </c>
      <c r="J139" s="19">
        <f>IFERROR(VLOOKUP(F139&amp;G139,#REF!,14,FALSE),0)</f>
        <v>0</v>
      </c>
      <c r="K139" s="19">
        <f>IFERROR(VLOOKUP(F139&amp;G139,#REF!,19,FALSE),0)</f>
        <v>0</v>
      </c>
    </row>
    <row r="140" spans="1:11" x14ac:dyDescent="0.2">
      <c r="A140" s="12" t="str">
        <f t="shared" si="2"/>
        <v>8212 19 45612 02 0000 150</v>
      </c>
      <c r="B140" s="13">
        <v>821</v>
      </c>
      <c r="C140" s="13" t="s">
        <v>208</v>
      </c>
      <c r="D140" s="17">
        <v>-1110731</v>
      </c>
      <c r="F140" s="22"/>
      <c r="G140" s="22" t="s">
        <v>217</v>
      </c>
      <c r="H140" s="19">
        <v>0</v>
      </c>
      <c r="I140" s="19">
        <f>IFERROR(VLOOKUP(F140&amp;G140,#REF!,8,FALSE),0)</f>
        <v>0</v>
      </c>
      <c r="J140" s="19">
        <f>IFERROR(VLOOKUP(F140&amp;G140,#REF!,14,FALSE),0)</f>
        <v>0</v>
      </c>
      <c r="K140" s="19">
        <f>IFERROR(VLOOKUP(F140&amp;G140,#REF!,19,FALSE),0)</f>
        <v>0</v>
      </c>
    </row>
    <row r="141" spans="1:11" x14ac:dyDescent="0.2">
      <c r="A141" s="12" t="str">
        <f t="shared" si="2"/>
        <v>8252 19 90000 02 0000 150</v>
      </c>
      <c r="B141" s="13">
        <v>825</v>
      </c>
      <c r="C141" s="13" t="s">
        <v>193</v>
      </c>
      <c r="D141" s="17">
        <v>-188790.49</v>
      </c>
      <c r="F141" s="22"/>
      <c r="G141" s="22" t="s">
        <v>218</v>
      </c>
      <c r="H141" s="19">
        <v>0</v>
      </c>
      <c r="I141" s="19">
        <f>IFERROR(VLOOKUP(F141&amp;G141,#REF!,8,FALSE),0)</f>
        <v>0</v>
      </c>
      <c r="J141" s="19">
        <f>IFERROR(VLOOKUP(F141&amp;G141,#REF!,14,FALSE),0)</f>
        <v>0</v>
      </c>
      <c r="K141" s="19">
        <f>IFERROR(VLOOKUP(F141&amp;G141,#REF!,19,FALSE),0)</f>
        <v>0</v>
      </c>
    </row>
    <row r="142" spans="1:11" x14ac:dyDescent="0.2">
      <c r="A142" s="12" t="str">
        <f t="shared" si="2"/>
        <v>8322 19 35290 02 0000 150</v>
      </c>
      <c r="B142" s="13">
        <v>832</v>
      </c>
      <c r="C142" s="14" t="s">
        <v>209</v>
      </c>
      <c r="D142" s="17">
        <v>-214575.32</v>
      </c>
      <c r="F142" s="22"/>
      <c r="G142" s="22" t="s">
        <v>219</v>
      </c>
      <c r="H142" s="19">
        <v>0</v>
      </c>
      <c r="I142" s="19">
        <f>IFERROR(VLOOKUP(F142&amp;G142,#REF!,8,FALSE),0)</f>
        <v>0</v>
      </c>
      <c r="J142" s="19">
        <f>IFERROR(VLOOKUP(F142&amp;G142,#REF!,14,FALSE),0)</f>
        <v>0</v>
      </c>
      <c r="K142" s="19">
        <f>IFERROR(VLOOKUP(F142&amp;G142,#REF!,19,FALSE),0)</f>
        <v>0</v>
      </c>
    </row>
    <row r="143" spans="1:11" x14ac:dyDescent="0.2">
      <c r="A143" s="12" t="str">
        <f t="shared" si="2"/>
        <v>8322 19 35290 02 0000 150</v>
      </c>
      <c r="B143" s="13">
        <v>832</v>
      </c>
      <c r="C143" s="14" t="s">
        <v>209</v>
      </c>
      <c r="D143" s="17">
        <v>-103124.7</v>
      </c>
      <c r="F143" s="22"/>
      <c r="G143" s="22" t="s">
        <v>220</v>
      </c>
      <c r="H143" s="19">
        <v>0</v>
      </c>
      <c r="I143" s="19">
        <f>IFERROR(VLOOKUP(F143&amp;G143,#REF!,8,FALSE),0)</f>
        <v>0</v>
      </c>
      <c r="J143" s="19">
        <f>IFERROR(VLOOKUP(F143&amp;G143,#REF!,14,FALSE),0)</f>
        <v>0</v>
      </c>
      <c r="K143" s="19">
        <f>IFERROR(VLOOKUP(F143&amp;G143,#REF!,19,FALSE),0)</f>
        <v>0</v>
      </c>
    </row>
    <row r="144" spans="1:11" x14ac:dyDescent="0.2">
      <c r="A144" s="12" t="str">
        <f t="shared" si="2"/>
        <v>8322 19 25470 02 0000 150</v>
      </c>
      <c r="B144" s="13">
        <v>832</v>
      </c>
      <c r="C144" s="14" t="s">
        <v>210</v>
      </c>
      <c r="D144" s="17">
        <v>-223082.03</v>
      </c>
      <c r="F144" s="22"/>
      <c r="G144" s="22" t="s">
        <v>221</v>
      </c>
      <c r="H144" s="19">
        <v>0</v>
      </c>
      <c r="I144" s="19">
        <f>IFERROR(VLOOKUP(F144&amp;G144,#REF!,8,FALSE),0)</f>
        <v>0</v>
      </c>
      <c r="J144" s="19">
        <f>IFERROR(VLOOKUP(F144&amp;G144,#REF!,14,FALSE),0)</f>
        <v>0</v>
      </c>
      <c r="K144" s="19">
        <f>IFERROR(VLOOKUP(F144&amp;G144,#REF!,19,FALSE),0)</f>
        <v>0</v>
      </c>
    </row>
    <row r="145" spans="1:11" x14ac:dyDescent="0.2">
      <c r="A145" s="12" t="str">
        <f t="shared" si="2"/>
        <v>8362 19 35129 02 0000 150</v>
      </c>
      <c r="B145" s="13">
        <v>836</v>
      </c>
      <c r="C145" s="14" t="s">
        <v>211</v>
      </c>
      <c r="D145" s="17">
        <v>-3398.34</v>
      </c>
      <c r="F145" s="22"/>
      <c r="G145" s="22" t="s">
        <v>222</v>
      </c>
      <c r="H145" s="19">
        <v>0</v>
      </c>
      <c r="I145" s="19">
        <f>IFERROR(VLOOKUP(F145&amp;G145,#REF!,8,FALSE),0)</f>
        <v>0</v>
      </c>
      <c r="J145" s="19">
        <f>IFERROR(VLOOKUP(F145&amp;G145,#REF!,14,FALSE),0)</f>
        <v>0</v>
      </c>
      <c r="K145" s="19">
        <f>IFERROR(VLOOKUP(F145&amp;G145,#REF!,19,FALSE),0)</f>
        <v>0</v>
      </c>
    </row>
    <row r="146" spans="1:11" x14ac:dyDescent="0.2">
      <c r="A146" s="12" t="str">
        <f t="shared" si="2"/>
        <v>8402 19 25064 02 0000 150</v>
      </c>
      <c r="B146" s="13">
        <v>840</v>
      </c>
      <c r="C146" s="13" t="s">
        <v>212</v>
      </c>
      <c r="D146" s="17">
        <v>-1268250</v>
      </c>
      <c r="F146" s="22"/>
      <c r="G146" s="22" t="s">
        <v>223</v>
      </c>
      <c r="H146" s="19">
        <v>0</v>
      </c>
      <c r="I146" s="19">
        <f>IFERROR(VLOOKUP(F146&amp;G146,#REF!,8,FALSE),0)</f>
        <v>0</v>
      </c>
      <c r="J146" s="19">
        <f>IFERROR(VLOOKUP(F146&amp;G146,#REF!,14,FALSE),0)</f>
        <v>0</v>
      </c>
      <c r="K146" s="19">
        <f>IFERROR(VLOOKUP(F146&amp;G146,#REF!,19,FALSE),0)</f>
        <v>0</v>
      </c>
    </row>
    <row r="147" spans="1:11" x14ac:dyDescent="0.2">
      <c r="A147" s="12" t="str">
        <f t="shared" si="2"/>
        <v>8402 19 25064 02 0000 150</v>
      </c>
      <c r="B147" s="13">
        <v>840</v>
      </c>
      <c r="C147" s="13" t="s">
        <v>212</v>
      </c>
      <c r="D147" s="17">
        <v>-100000</v>
      </c>
      <c r="F147" s="22"/>
      <c r="G147" s="22" t="s">
        <v>224</v>
      </c>
      <c r="H147" s="19">
        <v>0</v>
      </c>
      <c r="I147" s="19">
        <f>IFERROR(VLOOKUP(F147&amp;G147,#REF!,8,FALSE),0)</f>
        <v>0</v>
      </c>
      <c r="J147" s="19">
        <f>IFERROR(VLOOKUP(F147&amp;G147,#REF!,14,FALSE),0)</f>
        <v>0</v>
      </c>
      <c r="K147" s="19">
        <f>IFERROR(VLOOKUP(F147&amp;G147,#REF!,19,FALSE),0)</f>
        <v>0</v>
      </c>
    </row>
    <row r="148" spans="1:11" x14ac:dyDescent="0.2">
      <c r="A148" s="12" t="str">
        <f t="shared" si="2"/>
        <v>8402 19 25064 02 0000 150</v>
      </c>
      <c r="B148" s="13">
        <v>840</v>
      </c>
      <c r="C148" s="13" t="s">
        <v>212</v>
      </c>
      <c r="D148" s="17">
        <v>-300000</v>
      </c>
      <c r="F148" s="22"/>
      <c r="G148" s="22" t="s">
        <v>225</v>
      </c>
      <c r="H148" s="19">
        <v>0</v>
      </c>
      <c r="I148" s="19">
        <f>IFERROR(VLOOKUP(F148&amp;G148,#REF!,8,FALSE),0)</f>
        <v>0</v>
      </c>
      <c r="J148" s="19">
        <f>IFERROR(VLOOKUP(F148&amp;G148,#REF!,14,FALSE),0)</f>
        <v>0</v>
      </c>
      <c r="K148" s="19">
        <f>IFERROR(VLOOKUP(F148&amp;G148,#REF!,19,FALSE),0)</f>
        <v>0</v>
      </c>
    </row>
    <row r="149" spans="1:11" x14ac:dyDescent="0.2">
      <c r="A149" s="12" t="str">
        <f t="shared" si="2"/>
        <v>8402 19 25064 02 0000 150</v>
      </c>
      <c r="B149" s="13">
        <v>840</v>
      </c>
      <c r="C149" s="13" t="s">
        <v>212</v>
      </c>
      <c r="D149" s="17">
        <v>-193643</v>
      </c>
      <c r="F149" s="22"/>
      <c r="G149" s="22" t="s">
        <v>226</v>
      </c>
      <c r="H149" s="19">
        <v>0</v>
      </c>
      <c r="I149" s="19">
        <f>IFERROR(VLOOKUP(F149&amp;G149,#REF!,8,FALSE),0)</f>
        <v>0</v>
      </c>
      <c r="J149" s="19">
        <f>IFERROR(VLOOKUP(F149&amp;G149,#REF!,14,FALSE),0)</f>
        <v>0</v>
      </c>
      <c r="K149" s="19">
        <f>IFERROR(VLOOKUP(F149&amp;G149,#REF!,19,FALSE),0)</f>
        <v>0</v>
      </c>
    </row>
    <row r="150" spans="1:11" x14ac:dyDescent="0.2">
      <c r="A150" s="12" t="str">
        <f t="shared" si="2"/>
        <v>8402 19 25064 02 0000 150</v>
      </c>
      <c r="B150" s="13">
        <v>840</v>
      </c>
      <c r="C150" s="13" t="s">
        <v>212</v>
      </c>
      <c r="D150" s="17">
        <v>-3051.72</v>
      </c>
      <c r="F150" s="22"/>
      <c r="G150" s="22" t="s">
        <v>227</v>
      </c>
      <c r="H150" s="19">
        <v>0</v>
      </c>
      <c r="I150" s="19">
        <f>IFERROR(VLOOKUP(F150&amp;G150,#REF!,8,FALSE),0)</f>
        <v>0</v>
      </c>
      <c r="J150" s="19">
        <f>IFERROR(VLOOKUP(F150&amp;G150,#REF!,14,FALSE),0)</f>
        <v>0</v>
      </c>
      <c r="K150" s="19">
        <f>IFERROR(VLOOKUP(F150&amp;G150,#REF!,19,FALSE),0)</f>
        <v>0</v>
      </c>
    </row>
    <row r="151" spans="1:11" x14ac:dyDescent="0.2">
      <c r="A151" s="12" t="str">
        <f t="shared" si="2"/>
        <v>8402 19 25064 02 0000 150</v>
      </c>
      <c r="B151" s="13">
        <v>840</v>
      </c>
      <c r="C151" s="13" t="s">
        <v>212</v>
      </c>
      <c r="D151" s="17">
        <v>-15195</v>
      </c>
      <c r="F151" s="22"/>
      <c r="G151" s="22" t="s">
        <v>228</v>
      </c>
      <c r="H151" s="19">
        <v>0</v>
      </c>
      <c r="I151" s="19">
        <f>IFERROR(VLOOKUP(F151&amp;G151,#REF!,8,FALSE),0)</f>
        <v>0</v>
      </c>
      <c r="J151" s="19">
        <f>IFERROR(VLOOKUP(F151&amp;G151,#REF!,14,FALSE),0)</f>
        <v>0</v>
      </c>
      <c r="K151" s="19">
        <f>IFERROR(VLOOKUP(F151&amp;G151,#REF!,19,FALSE),0)</f>
        <v>0</v>
      </c>
    </row>
    <row r="152" spans="1:11" x14ac:dyDescent="0.2">
      <c r="A152" s="12" t="str">
        <f t="shared" si="2"/>
        <v>8402 19 25064 02 0000 150</v>
      </c>
      <c r="B152" s="13">
        <v>840</v>
      </c>
      <c r="C152" s="13" t="s">
        <v>212</v>
      </c>
      <c r="D152" s="17">
        <v>-1014381.58</v>
      </c>
      <c r="F152" s="22"/>
      <c r="G152" s="22" t="s">
        <v>229</v>
      </c>
      <c r="H152" s="19">
        <v>0</v>
      </c>
      <c r="I152" s="19">
        <f>IFERROR(VLOOKUP(F152&amp;G152,#REF!,8,FALSE),0)</f>
        <v>0</v>
      </c>
      <c r="J152" s="19">
        <f>IFERROR(VLOOKUP(F152&amp;G152,#REF!,14,FALSE),0)</f>
        <v>0</v>
      </c>
      <c r="K152" s="19">
        <f>IFERROR(VLOOKUP(F152&amp;G152,#REF!,19,FALSE),0)</f>
        <v>0</v>
      </c>
    </row>
    <row r="153" spans="1:11" x14ac:dyDescent="0.2">
      <c r="A153" s="12" t="str">
        <f t="shared" si="2"/>
        <v>8402 19 25064 02 0000 150</v>
      </c>
      <c r="B153" s="13">
        <v>840</v>
      </c>
      <c r="C153" s="13" t="s">
        <v>212</v>
      </c>
      <c r="D153" s="17">
        <v>-13049045.98</v>
      </c>
      <c r="F153" s="22"/>
      <c r="G153" s="22" t="s">
        <v>230</v>
      </c>
      <c r="H153" s="19">
        <v>0</v>
      </c>
      <c r="I153" s="19">
        <f>IFERROR(VLOOKUP(F153&amp;G153,#REF!,8,FALSE),0)</f>
        <v>0</v>
      </c>
      <c r="J153" s="19">
        <f>IFERROR(VLOOKUP(F153&amp;G153,#REF!,14,FALSE),0)</f>
        <v>0</v>
      </c>
      <c r="K153" s="19">
        <f>IFERROR(VLOOKUP(F153&amp;G153,#REF!,19,FALSE),0)</f>
        <v>0</v>
      </c>
    </row>
    <row r="154" spans="1:11" x14ac:dyDescent="0.2">
      <c r="A154" s="12" t="str">
        <f t="shared" si="2"/>
        <v>8422 19 35118 02 0000 150</v>
      </c>
      <c r="B154" s="13">
        <v>842</v>
      </c>
      <c r="C154" s="13" t="s">
        <v>213</v>
      </c>
      <c r="D154" s="17">
        <v>-3549.22</v>
      </c>
      <c r="G154" s="22" t="s">
        <v>231</v>
      </c>
      <c r="H154" s="19">
        <v>0</v>
      </c>
      <c r="I154" s="19">
        <f>IFERROR(VLOOKUP(F154&amp;G154,#REF!,8,FALSE),0)</f>
        <v>0</v>
      </c>
      <c r="J154" s="19">
        <f>IFERROR(VLOOKUP(F154&amp;G154,#REF!,14,FALSE),0)</f>
        <v>0</v>
      </c>
      <c r="K154" s="19">
        <f>IFERROR(VLOOKUP(F154&amp;G154,#REF!,19,FALSE),0)</f>
        <v>0</v>
      </c>
    </row>
    <row r="155" spans="1:11" x14ac:dyDescent="0.2">
      <c r="A155" s="12" t="str">
        <f t="shared" si="2"/>
        <v>8422 19 35118 02 0000 150</v>
      </c>
      <c r="B155" s="13">
        <v>842</v>
      </c>
      <c r="C155" s="13" t="s">
        <v>213</v>
      </c>
      <c r="D155" s="17">
        <v>-6596.29</v>
      </c>
      <c r="G155" s="22" t="s">
        <v>232</v>
      </c>
      <c r="H155" s="19">
        <v>0</v>
      </c>
      <c r="I155" s="19">
        <f>IFERROR(VLOOKUP(F155&amp;G155,#REF!,8,FALSE),0)</f>
        <v>0</v>
      </c>
      <c r="J155" s="19">
        <f>IFERROR(VLOOKUP(F155&amp;G155,#REF!,14,FALSE),0)</f>
        <v>0</v>
      </c>
      <c r="K155" s="19">
        <f>IFERROR(VLOOKUP(F155&amp;G155,#REF!,19,FALSE),0)</f>
        <v>0</v>
      </c>
    </row>
    <row r="156" spans="1:11" x14ac:dyDescent="0.2">
      <c r="G156" s="22" t="s">
        <v>232</v>
      </c>
      <c r="H156" s="19">
        <v>0</v>
      </c>
      <c r="I156" s="19">
        <v>14024600</v>
      </c>
      <c r="J156" s="19">
        <f>IFERROR(VLOOKUP(F156&amp;G156,#REF!,14,FALSE),0)</f>
        <v>0</v>
      </c>
      <c r="K156" s="19">
        <f>IFERROR(VLOOKUP(F156&amp;G156,#REF!,19,FALSE),0)</f>
        <v>0</v>
      </c>
    </row>
    <row r="157" spans="1:11" x14ac:dyDescent="0.2">
      <c r="G157" s="22" t="s">
        <v>233</v>
      </c>
      <c r="H157" s="19">
        <v>0</v>
      </c>
      <c r="I157" s="19">
        <f>IFERROR(VLOOKUP(F157&amp;G157,#REF!,8,FALSE),0)</f>
        <v>0</v>
      </c>
      <c r="J157" s="19">
        <f>IFERROR(VLOOKUP(F157&amp;G157,#REF!,14,FALSE),0)</f>
        <v>0</v>
      </c>
      <c r="K157" s="19">
        <f>IFERROR(VLOOKUP(F157&amp;G157,#REF!,19,FALSE),0)</f>
        <v>0</v>
      </c>
    </row>
    <row r="158" spans="1:11" x14ac:dyDescent="0.2">
      <c r="G158" s="22" t="s">
        <v>234</v>
      </c>
      <c r="H158" s="19">
        <v>0</v>
      </c>
      <c r="I158" s="19">
        <v>6900000</v>
      </c>
      <c r="J158" s="19">
        <f>IFERROR(VLOOKUP(F158&amp;G158,#REF!,14,FALSE),0)</f>
        <v>0</v>
      </c>
      <c r="K158" s="19">
        <f>IFERROR(VLOOKUP(F158&amp;G158,#REF!,19,FALSE),0)</f>
        <v>0</v>
      </c>
    </row>
    <row r="159" spans="1:11" x14ac:dyDescent="0.2">
      <c r="G159" s="22" t="s">
        <v>234</v>
      </c>
      <c r="H159" s="19">
        <v>0</v>
      </c>
      <c r="I159" s="19">
        <v>6900000</v>
      </c>
      <c r="J159" s="19">
        <f>IFERROR(VLOOKUP(F159&amp;G159,#REF!,14,FALSE),0)</f>
        <v>0</v>
      </c>
      <c r="K159" s="19">
        <f>IFERROR(VLOOKUP(F159&amp;G159,#REF!,19,FALSE),0)</f>
        <v>0</v>
      </c>
    </row>
    <row r="160" spans="1:11" x14ac:dyDescent="0.2">
      <c r="G160" s="22" t="s">
        <v>234</v>
      </c>
      <c r="H160" s="19">
        <v>0</v>
      </c>
      <c r="I160" s="19">
        <v>9988000</v>
      </c>
      <c r="J160" s="19">
        <f>IFERROR(VLOOKUP(F160&amp;G160,#REF!,14,FALSE),0)</f>
        <v>0</v>
      </c>
      <c r="K160" s="19">
        <f>IFERROR(VLOOKUP(F160&amp;G160,#REF!,19,FALSE),0)</f>
        <v>0</v>
      </c>
    </row>
    <row r="161" spans="7:11" x14ac:dyDescent="0.2">
      <c r="G161" s="22" t="s">
        <v>234</v>
      </c>
      <c r="H161" s="19">
        <v>0</v>
      </c>
      <c r="I161" s="19">
        <v>800400</v>
      </c>
      <c r="J161" s="19">
        <f>IFERROR(VLOOKUP(F161&amp;G161,#REF!,14,FALSE),0)</f>
        <v>0</v>
      </c>
      <c r="K161" s="19">
        <f>IFERROR(VLOOKUP(F161&amp;G161,#REF!,19,FALSE),0)</f>
        <v>0</v>
      </c>
    </row>
    <row r="162" spans="7:11" x14ac:dyDescent="0.2">
      <c r="G162" s="22" t="s">
        <v>234</v>
      </c>
      <c r="H162" s="19">
        <v>0</v>
      </c>
      <c r="I162" s="19">
        <v>4255000</v>
      </c>
      <c r="J162" s="19">
        <f>IFERROR(VLOOKUP(F162&amp;G162,#REF!,14,FALSE),0)</f>
        <v>0</v>
      </c>
      <c r="K162" s="19">
        <f>IFERROR(VLOOKUP(F162&amp;G162,#REF!,19,FALSE),0)</f>
        <v>0</v>
      </c>
    </row>
    <row r="163" spans="7:11" x14ac:dyDescent="0.2">
      <c r="G163" s="22" t="s">
        <v>235</v>
      </c>
      <c r="H163" s="19">
        <v>0</v>
      </c>
      <c r="I163" s="19">
        <f>IFERROR(VLOOKUP(F163&amp;G163,#REF!,8,FALSE),0)</f>
        <v>0</v>
      </c>
      <c r="J163" s="19">
        <f>IFERROR(VLOOKUP(F163&amp;G163,#REF!,14,FALSE),0)</f>
        <v>0</v>
      </c>
      <c r="K163" s="19">
        <f>IFERROR(VLOOKUP(F163&amp;G163,#REF!,19,FALSE),0)</f>
        <v>0</v>
      </c>
    </row>
    <row r="164" spans="7:11" x14ac:dyDescent="0.2">
      <c r="G164" s="22" t="s">
        <v>236</v>
      </c>
      <c r="H164" s="19">
        <v>0</v>
      </c>
      <c r="I164" s="19">
        <f>IFERROR(VLOOKUP(F164&amp;G164,#REF!,8,FALSE),0)</f>
        <v>0</v>
      </c>
      <c r="J164" s="19">
        <f>IFERROR(VLOOKUP(F164&amp;G164,#REF!,14,FALSE),0)</f>
        <v>0</v>
      </c>
      <c r="K164" s="19">
        <f>IFERROR(VLOOKUP(F164&amp;G164,#REF!,19,FALSE),0)</f>
        <v>0</v>
      </c>
    </row>
    <row r="165" spans="7:11" x14ac:dyDescent="0.2">
      <c r="G165" s="22" t="s">
        <v>237</v>
      </c>
      <c r="H165" s="19">
        <v>0</v>
      </c>
      <c r="I165" s="19">
        <f>IFERROR(VLOOKUP(F165&amp;G165,#REF!,8,FALSE),0)</f>
        <v>0</v>
      </c>
      <c r="J165" s="19">
        <f>IFERROR(VLOOKUP(F165&amp;G165,#REF!,14,FALSE),0)</f>
        <v>0</v>
      </c>
      <c r="K165" s="19">
        <f>IFERROR(VLOOKUP(F165&amp;G165,#REF!,19,FALSE),0)</f>
        <v>0</v>
      </c>
    </row>
    <row r="166" spans="7:11" x14ac:dyDescent="0.2">
      <c r="G166" s="22" t="s">
        <v>238</v>
      </c>
      <c r="H166" s="19">
        <v>0</v>
      </c>
      <c r="I166" s="19">
        <f>IFERROR(VLOOKUP(F166&amp;G166,#REF!,8,FALSE),0)</f>
        <v>0</v>
      </c>
      <c r="J166" s="19">
        <f>IFERROR(VLOOKUP(F166&amp;G166,#REF!,14,FALSE),0)</f>
        <v>0</v>
      </c>
      <c r="K166" s="19">
        <f>IFERROR(VLOOKUP(F166&amp;G166,#REF!,19,FALSE),0)</f>
        <v>0</v>
      </c>
    </row>
    <row r="167" spans="7:11" x14ac:dyDescent="0.2">
      <c r="G167" s="22" t="s">
        <v>239</v>
      </c>
      <c r="H167" s="19">
        <v>0</v>
      </c>
      <c r="I167" s="19">
        <f>IFERROR(VLOOKUP(F167&amp;G167,#REF!,8,FALSE),0)</f>
        <v>0</v>
      </c>
      <c r="J167" s="19">
        <f>IFERROR(VLOOKUP(F167&amp;G167,#REF!,14,FALSE),0)</f>
        <v>0</v>
      </c>
      <c r="K167" s="19">
        <f>IFERROR(VLOOKUP(F167&amp;G167,#REF!,19,FALSE),0)</f>
        <v>0</v>
      </c>
    </row>
    <row r="168" spans="7:11" x14ac:dyDescent="0.2">
      <c r="G168" s="22" t="s">
        <v>240</v>
      </c>
      <c r="H168" s="19">
        <v>0</v>
      </c>
      <c r="I168" s="19">
        <v>1390100</v>
      </c>
      <c r="J168" s="19">
        <v>23549900</v>
      </c>
      <c r="K168" s="19">
        <v>24517400</v>
      </c>
    </row>
    <row r="169" spans="7:11" x14ac:dyDescent="0.2">
      <c r="G169" s="22" t="s">
        <v>240</v>
      </c>
      <c r="H169" s="19">
        <v>0</v>
      </c>
      <c r="I169" s="19">
        <v>21280500</v>
      </c>
      <c r="J169" s="19">
        <v>38795400</v>
      </c>
      <c r="K169" s="19">
        <v>42313600</v>
      </c>
    </row>
    <row r="170" spans="7:11" x14ac:dyDescent="0.2">
      <c r="G170" s="22" t="s">
        <v>241</v>
      </c>
      <c r="H170" s="19">
        <v>0</v>
      </c>
      <c r="I170" s="19">
        <v>605519500</v>
      </c>
      <c r="J170" s="19">
        <f>IFERROR(VLOOKUP(F170&amp;G170,#REF!,14,FALSE),0)</f>
        <v>0</v>
      </c>
      <c r="K170" s="19">
        <f>IFERROR(VLOOKUP(F170&amp;G170,#REF!,19,FALSE),0)</f>
        <v>0</v>
      </c>
    </row>
    <row r="171" spans="7:11" x14ac:dyDescent="0.2">
      <c r="G171" s="22" t="s">
        <v>242</v>
      </c>
      <c r="H171" s="19">
        <v>0</v>
      </c>
      <c r="I171" s="19">
        <v>41449600</v>
      </c>
      <c r="J171" s="19">
        <v>9806700</v>
      </c>
      <c r="K171" s="19">
        <f>IFERROR(VLOOKUP(F171&amp;G171,#REF!,19,FALSE),0)</f>
        <v>0</v>
      </c>
    </row>
    <row r="172" spans="7:11" x14ac:dyDescent="0.2">
      <c r="G172" s="22" t="s">
        <v>242</v>
      </c>
      <c r="H172" s="19">
        <v>0</v>
      </c>
      <c r="I172" s="19">
        <v>576700</v>
      </c>
      <c r="J172" s="19">
        <v>448500</v>
      </c>
      <c r="K172" s="19">
        <v>0</v>
      </c>
    </row>
    <row r="173" spans="7:11" x14ac:dyDescent="0.2">
      <c r="G173" s="22" t="s">
        <v>243</v>
      </c>
      <c r="H173" s="19">
        <v>0</v>
      </c>
      <c r="I173" s="19">
        <f>IFERROR(VLOOKUP(F173&amp;G173,#REF!,8,FALSE),0)</f>
        <v>0</v>
      </c>
      <c r="J173" s="19">
        <f>IFERROR(VLOOKUP(F173&amp;G173,#REF!,14,FALSE),0)</f>
        <v>0</v>
      </c>
      <c r="K173" s="19">
        <f>IFERROR(VLOOKUP(F173&amp;G173,#REF!,19,FALSE),0)</f>
        <v>0</v>
      </c>
    </row>
    <row r="174" spans="7:11" x14ac:dyDescent="0.2">
      <c r="G174" s="22" t="s">
        <v>244</v>
      </c>
      <c r="H174" s="19">
        <v>0</v>
      </c>
      <c r="I174" s="19">
        <f>IFERROR(VLOOKUP(F174&amp;G174,#REF!,8,FALSE),0)</f>
        <v>0</v>
      </c>
      <c r="J174" s="19">
        <f>IFERROR(VLOOKUP(F174&amp;G174,#REF!,14,FALSE),0)</f>
        <v>0</v>
      </c>
      <c r="K174" s="19">
        <f>IFERROR(VLOOKUP(F174&amp;G174,#REF!,19,FALSE),0)</f>
        <v>0</v>
      </c>
    </row>
    <row r="175" spans="7:11" x14ac:dyDescent="0.2">
      <c r="G175" s="22" t="s">
        <v>245</v>
      </c>
      <c r="H175" s="19">
        <v>0</v>
      </c>
      <c r="I175" s="19">
        <f>IFERROR(VLOOKUP(F175&amp;G175,#REF!,8,FALSE),0)</f>
        <v>0</v>
      </c>
      <c r="J175" s="19">
        <f>IFERROR(VLOOKUP(F175&amp;G175,#REF!,14,FALSE),0)</f>
        <v>0</v>
      </c>
      <c r="K175" s="19">
        <f>IFERROR(VLOOKUP(F175&amp;G175,#REF!,19,FALSE),0)</f>
        <v>0</v>
      </c>
    </row>
    <row r="176" spans="7:11" x14ac:dyDescent="0.2">
      <c r="G176" s="22" t="s">
        <v>246</v>
      </c>
      <c r="H176" s="19">
        <v>0</v>
      </c>
      <c r="I176" s="19">
        <f>IFERROR(VLOOKUP(F176&amp;G176,#REF!,8,FALSE),0)</f>
        <v>0</v>
      </c>
      <c r="J176" s="19">
        <f>IFERROR(VLOOKUP(F176&amp;G176,#REF!,14,FALSE),0)</f>
        <v>0</v>
      </c>
      <c r="K176" s="19">
        <f>IFERROR(VLOOKUP(F176&amp;G176,#REF!,19,FALSE),0)</f>
        <v>0</v>
      </c>
    </row>
    <row r="177" spans="7:11" x14ac:dyDescent="0.2">
      <c r="G177" s="22" t="s">
        <v>247</v>
      </c>
      <c r="H177" s="19">
        <v>0</v>
      </c>
      <c r="I177" s="19">
        <f>IFERROR(VLOOKUP(F177&amp;G177,#REF!,8,FALSE),0)</f>
        <v>0</v>
      </c>
      <c r="J177" s="19">
        <f>IFERROR(VLOOKUP(F177&amp;G177,#REF!,14,FALSE),0)</f>
        <v>0</v>
      </c>
      <c r="K177" s="19">
        <f>IFERROR(VLOOKUP(F177&amp;G177,#REF!,19,FALSE),0)</f>
        <v>0</v>
      </c>
    </row>
    <row r="178" spans="7:11" x14ac:dyDescent="0.2">
      <c r="G178" s="22" t="s">
        <v>248</v>
      </c>
      <c r="H178" s="19">
        <v>0</v>
      </c>
      <c r="I178" s="19">
        <f>IFERROR(VLOOKUP(F178&amp;G178,#REF!,8,FALSE),0)</f>
        <v>0</v>
      </c>
      <c r="J178" s="19">
        <f>IFERROR(VLOOKUP(F178&amp;G178,#REF!,14,FALSE),0)</f>
        <v>0</v>
      </c>
      <c r="K178" s="19">
        <f>IFERROR(VLOOKUP(F178&amp;G178,#REF!,19,FALSE),0)</f>
        <v>0</v>
      </c>
    </row>
    <row r="179" spans="7:11" x14ac:dyDescent="0.2">
      <c r="G179" s="22" t="s">
        <v>249</v>
      </c>
      <c r="H179" s="19">
        <v>0</v>
      </c>
      <c r="I179" s="19">
        <f>IFERROR(VLOOKUP(F179&amp;G179,#REF!,8,FALSE),0)</f>
        <v>0</v>
      </c>
      <c r="J179" s="19">
        <f>IFERROR(VLOOKUP(F179&amp;G179,#REF!,14,FALSE),0)</f>
        <v>0</v>
      </c>
      <c r="K179" s="19">
        <f>IFERROR(VLOOKUP(F179&amp;G179,#REF!,19,FALSE),0)</f>
        <v>0</v>
      </c>
    </row>
    <row r="180" spans="7:11" x14ac:dyDescent="0.2">
      <c r="G180" s="22" t="s">
        <v>250</v>
      </c>
      <c r="H180" s="19">
        <v>0</v>
      </c>
      <c r="I180" s="19">
        <f>IFERROR(VLOOKUP(F180&amp;G180,#REF!,8,FALSE),0)</f>
        <v>0</v>
      </c>
      <c r="J180" s="19">
        <f>IFERROR(VLOOKUP(F180&amp;G180,#REF!,14,FALSE),0)</f>
        <v>0</v>
      </c>
      <c r="K180" s="19">
        <f>IFERROR(VLOOKUP(F180&amp;G180,#REF!,19,FALSE),0)</f>
        <v>0</v>
      </c>
    </row>
    <row r="181" spans="7:11" x14ac:dyDescent="0.2">
      <c r="G181" s="22" t="s">
        <v>251</v>
      </c>
      <c r="H181" s="19">
        <v>0</v>
      </c>
      <c r="I181" s="19">
        <f>IFERROR(VLOOKUP(F181&amp;G181,#REF!,8,FALSE),0)</f>
        <v>0</v>
      </c>
      <c r="J181" s="19">
        <f>IFERROR(VLOOKUP(F181&amp;G181,#REF!,14,FALSE),0)</f>
        <v>0</v>
      </c>
      <c r="K181" s="19">
        <f>IFERROR(VLOOKUP(F181&amp;G181,#REF!,19,FALSE),0)</f>
        <v>0</v>
      </c>
    </row>
    <row r="182" spans="7:11" x14ac:dyDescent="0.2">
      <c r="G182" s="22" t="s">
        <v>252</v>
      </c>
      <c r="H182" s="19">
        <v>0</v>
      </c>
      <c r="I182" s="19">
        <f>IFERROR(VLOOKUP(F182&amp;G182,#REF!,8,FALSE),0)</f>
        <v>0</v>
      </c>
      <c r="J182" s="19">
        <f>IFERROR(VLOOKUP(F182&amp;G182,#REF!,14,FALSE),0)</f>
        <v>0</v>
      </c>
      <c r="K182" s="19">
        <f>IFERROR(VLOOKUP(F182&amp;G182,#REF!,19,FALSE),0)</f>
        <v>0</v>
      </c>
    </row>
    <row r="183" spans="7:11" x14ac:dyDescent="0.2">
      <c r="G183" s="22" t="s">
        <v>253</v>
      </c>
      <c r="H183" s="19">
        <v>0</v>
      </c>
      <c r="I183" s="19">
        <f>IFERROR(VLOOKUP(F183&amp;G183,#REF!,8,FALSE),0)</f>
        <v>0</v>
      </c>
      <c r="J183" s="19">
        <f>IFERROR(VLOOKUP(F183&amp;G183,#REF!,14,FALSE),0)</f>
        <v>0</v>
      </c>
      <c r="K183" s="19">
        <f>IFERROR(VLOOKUP(F183&amp;G183,#REF!,19,FALSE),0)</f>
        <v>0</v>
      </c>
    </row>
    <row r="184" spans="7:11" x14ac:dyDescent="0.2">
      <c r="G184" s="22" t="s">
        <v>254</v>
      </c>
      <c r="H184" s="19">
        <v>0</v>
      </c>
      <c r="I184" s="19">
        <f>IFERROR(VLOOKUP(F184&amp;G184,#REF!,8,FALSE),0)</f>
        <v>0</v>
      </c>
      <c r="J184" s="19">
        <f>IFERROR(VLOOKUP(F184&amp;G184,#REF!,14,FALSE),0)</f>
        <v>0</v>
      </c>
      <c r="K184" s="19">
        <f>IFERROR(VLOOKUP(F184&amp;G184,#REF!,19,FALSE),0)</f>
        <v>0</v>
      </c>
    </row>
    <row r="185" spans="7:11" x14ac:dyDescent="0.2">
      <c r="G185" s="22" t="s">
        <v>255</v>
      </c>
      <c r="H185" s="19">
        <v>0</v>
      </c>
      <c r="I185" s="19">
        <f>IFERROR(VLOOKUP(F185&amp;G185,#REF!,8,FALSE),0)</f>
        <v>0</v>
      </c>
      <c r="J185" s="19">
        <f>IFERROR(VLOOKUP(F185&amp;G185,#REF!,14,FALSE),0)</f>
        <v>0</v>
      </c>
      <c r="K185" s="19">
        <f>IFERROR(VLOOKUP(F185&amp;G185,#REF!,19,FALSE),0)</f>
        <v>0</v>
      </c>
    </row>
    <row r="186" spans="7:11" x14ac:dyDescent="0.2">
      <c r="G186" s="22" t="s">
        <v>256</v>
      </c>
      <c r="H186" s="19">
        <v>0</v>
      </c>
      <c r="I186" s="19">
        <f>IFERROR(VLOOKUP(F186&amp;G186,#REF!,8,FALSE),0)</f>
        <v>0</v>
      </c>
      <c r="J186" s="19">
        <f>IFERROR(VLOOKUP(F186&amp;G186,#REF!,14,FALSE),0)</f>
        <v>0</v>
      </c>
      <c r="K186" s="19">
        <f>IFERROR(VLOOKUP(F186&amp;G186,#REF!,19,FALSE),0)</f>
        <v>0</v>
      </c>
    </row>
    <row r="187" spans="7:11" x14ac:dyDescent="0.2">
      <c r="G187" s="22" t="s">
        <v>257</v>
      </c>
      <c r="H187" s="19">
        <v>0</v>
      </c>
      <c r="I187" s="19">
        <f>IFERROR(VLOOKUP(F187&amp;G187,#REF!,8,FALSE),0)</f>
        <v>0</v>
      </c>
      <c r="J187" s="19">
        <f>IFERROR(VLOOKUP(F187&amp;G187,#REF!,14,FALSE),0)</f>
        <v>0</v>
      </c>
      <c r="K187" s="19">
        <f>IFERROR(VLOOKUP(F187&amp;G187,#REF!,19,FALSE),0)</f>
        <v>0</v>
      </c>
    </row>
    <row r="188" spans="7:11" x14ac:dyDescent="0.2">
      <c r="G188" s="22" t="s">
        <v>258</v>
      </c>
      <c r="H188" s="19">
        <v>0</v>
      </c>
      <c r="I188" s="19">
        <f>IFERROR(VLOOKUP(F188&amp;G188,#REF!,8,FALSE),0)</f>
        <v>0</v>
      </c>
      <c r="J188" s="19">
        <f>IFERROR(VLOOKUP(F188&amp;G188,#REF!,14,FALSE),0)</f>
        <v>0</v>
      </c>
      <c r="K188" s="19">
        <f>IFERROR(VLOOKUP(F188&amp;G188,#REF!,19,FALSE),0)</f>
        <v>0</v>
      </c>
    </row>
    <row r="189" spans="7:11" x14ac:dyDescent="0.2">
      <c r="G189" s="22" t="s">
        <v>259</v>
      </c>
      <c r="H189" s="19">
        <v>0</v>
      </c>
      <c r="I189" s="19">
        <f>IFERROR(VLOOKUP(F189&amp;G189,#REF!,8,FALSE),0)</f>
        <v>0</v>
      </c>
      <c r="J189" s="19">
        <f>IFERROR(VLOOKUP(F189&amp;G189,#REF!,14,FALSE),0)</f>
        <v>0</v>
      </c>
      <c r="K189" s="19">
        <f>IFERROR(VLOOKUP(F189&amp;G189,#REF!,19,FALSE),0)</f>
        <v>0</v>
      </c>
    </row>
    <row r="190" spans="7:11" x14ac:dyDescent="0.2">
      <c r="G190" s="22" t="s">
        <v>260</v>
      </c>
      <c r="H190" s="19">
        <v>0</v>
      </c>
      <c r="I190" s="19">
        <f>IFERROR(VLOOKUP(F190&amp;G190,#REF!,8,FALSE),0)</f>
        <v>0</v>
      </c>
      <c r="J190" s="19">
        <f>IFERROR(VLOOKUP(F190&amp;G190,#REF!,14,FALSE),0)</f>
        <v>0</v>
      </c>
      <c r="K190" s="19">
        <f>IFERROR(VLOOKUP(F190&amp;G190,#REF!,19,FALSE),0)</f>
        <v>0</v>
      </c>
    </row>
    <row r="191" spans="7:11" x14ac:dyDescent="0.2">
      <c r="G191" s="22" t="s">
        <v>261</v>
      </c>
      <c r="H191" s="19">
        <v>0</v>
      </c>
      <c r="I191" s="19">
        <f>IFERROR(VLOOKUP(F191&amp;G191,#REF!,8,FALSE),0)</f>
        <v>0</v>
      </c>
      <c r="J191" s="19">
        <f>IFERROR(VLOOKUP(F191&amp;G191,#REF!,14,FALSE),0)</f>
        <v>0</v>
      </c>
      <c r="K191" s="19">
        <f>IFERROR(VLOOKUP(F191&amp;G191,#REF!,19,FALSE),0)</f>
        <v>0</v>
      </c>
    </row>
    <row r="192" spans="7:11" x14ac:dyDescent="0.2">
      <c r="G192" s="22" t="s">
        <v>262</v>
      </c>
      <c r="H192" s="19">
        <v>0</v>
      </c>
      <c r="I192" s="19">
        <f>IFERROR(VLOOKUP(F192&amp;G192,#REF!,8,FALSE),0)</f>
        <v>0</v>
      </c>
      <c r="J192" s="19">
        <f>IFERROR(VLOOKUP(F192&amp;G192,#REF!,14,FALSE),0)</f>
        <v>0</v>
      </c>
      <c r="K192" s="19">
        <f>IFERROR(VLOOKUP(F192&amp;G192,#REF!,19,FALSE),0)</f>
        <v>0</v>
      </c>
    </row>
    <row r="193" spans="7:11" x14ac:dyDescent="0.2">
      <c r="G193" s="22" t="s">
        <v>263</v>
      </c>
      <c r="H193" s="19">
        <v>0</v>
      </c>
      <c r="I193" s="19">
        <f>IFERROR(VLOOKUP(F193&amp;G193,#REF!,8,FALSE),0)</f>
        <v>0</v>
      </c>
      <c r="J193" s="19">
        <f>IFERROR(VLOOKUP(F193&amp;G193,#REF!,14,FALSE),0)</f>
        <v>0</v>
      </c>
      <c r="K193" s="19">
        <f>IFERROR(VLOOKUP(F193&amp;G193,#REF!,19,FALSE),0)</f>
        <v>0</v>
      </c>
    </row>
    <row r="194" spans="7:11" x14ac:dyDescent="0.2">
      <c r="G194" s="22" t="s">
        <v>264</v>
      </c>
      <c r="H194" s="19">
        <v>0</v>
      </c>
      <c r="I194" s="19">
        <f>IFERROR(VLOOKUP(F194&amp;G194,#REF!,8,FALSE),0)</f>
        <v>0</v>
      </c>
      <c r="J194" s="19">
        <f>IFERROR(VLOOKUP(F194&amp;G194,#REF!,14,FALSE),0)</f>
        <v>0</v>
      </c>
      <c r="K194" s="19">
        <f>IFERROR(VLOOKUP(F194&amp;G194,#REF!,19,FALSE),0)</f>
        <v>0</v>
      </c>
    </row>
    <row r="195" spans="7:11" x14ac:dyDescent="0.2">
      <c r="G195" s="22" t="s">
        <v>265</v>
      </c>
      <c r="H195" s="19">
        <v>0</v>
      </c>
      <c r="I195" s="19">
        <f>IFERROR(VLOOKUP(F195&amp;G195,#REF!,8,FALSE),0)</f>
        <v>0</v>
      </c>
      <c r="J195" s="19">
        <f>IFERROR(VLOOKUP(F195&amp;G195,#REF!,14,FALSE),0)</f>
        <v>0</v>
      </c>
      <c r="K195" s="19">
        <f>IFERROR(VLOOKUP(F195&amp;G195,#REF!,19,FALSE),0)</f>
        <v>0</v>
      </c>
    </row>
    <row r="196" spans="7:11" x14ac:dyDescent="0.2">
      <c r="G196" s="22" t="s">
        <v>266</v>
      </c>
      <c r="H196" s="19">
        <v>0</v>
      </c>
      <c r="I196" s="19">
        <f>IFERROR(VLOOKUP(F196&amp;G196,#REF!,8,FALSE),0)</f>
        <v>0</v>
      </c>
      <c r="J196" s="19">
        <f>IFERROR(VLOOKUP(F196&amp;G196,#REF!,14,FALSE),0)</f>
        <v>0</v>
      </c>
      <c r="K196" s="19">
        <f>IFERROR(VLOOKUP(F196&amp;G196,#REF!,19,FALSE),0)</f>
        <v>0</v>
      </c>
    </row>
    <row r="197" spans="7:11" x14ac:dyDescent="0.2">
      <c r="G197" s="22" t="s">
        <v>267</v>
      </c>
      <c r="H197" s="19">
        <v>0</v>
      </c>
      <c r="I197" s="19">
        <f>IFERROR(VLOOKUP(F197&amp;G197,#REF!,8,FALSE),0)</f>
        <v>0</v>
      </c>
      <c r="J197" s="19">
        <f>IFERROR(VLOOKUP(F197&amp;G197,#REF!,14,FALSE),0)</f>
        <v>0</v>
      </c>
      <c r="K197" s="19">
        <f>IFERROR(VLOOKUP(F197&amp;G197,#REF!,19,FALSE),0)</f>
        <v>0</v>
      </c>
    </row>
    <row r="198" spans="7:11" x14ac:dyDescent="0.2">
      <c r="G198" s="22" t="s">
        <v>268</v>
      </c>
      <c r="H198" s="19">
        <v>0</v>
      </c>
      <c r="I198" s="19">
        <f>IFERROR(VLOOKUP(F198&amp;G198,#REF!,8,FALSE),0)</f>
        <v>0</v>
      </c>
      <c r="J198" s="19">
        <f>IFERROR(VLOOKUP(F198&amp;G198,#REF!,14,FALSE),0)</f>
        <v>0</v>
      </c>
      <c r="K198" s="19">
        <f>IFERROR(VLOOKUP(F198&amp;G198,#REF!,19,FALSE),0)</f>
        <v>0</v>
      </c>
    </row>
    <row r="199" spans="7:11" x14ac:dyDescent="0.2">
      <c r="G199" s="22" t="s">
        <v>269</v>
      </c>
      <c r="H199" s="19">
        <v>0</v>
      </c>
      <c r="I199" s="19">
        <f>IFERROR(VLOOKUP(F199&amp;G199,#REF!,8,FALSE),0)</f>
        <v>0</v>
      </c>
      <c r="J199" s="19">
        <f>IFERROR(VLOOKUP(F199&amp;G199,#REF!,14,FALSE),0)</f>
        <v>0</v>
      </c>
      <c r="K199" s="19">
        <f>IFERROR(VLOOKUP(F199&amp;G199,#REF!,19,FALSE),0)</f>
        <v>0</v>
      </c>
    </row>
    <row r="200" spans="7:11" x14ac:dyDescent="0.2">
      <c r="G200" s="22" t="s">
        <v>270</v>
      </c>
      <c r="H200" s="19">
        <v>0</v>
      </c>
      <c r="I200" s="19">
        <f>IFERROR(VLOOKUP(F200&amp;G200,#REF!,8,FALSE),0)</f>
        <v>0</v>
      </c>
      <c r="J200" s="19">
        <f>IFERROR(VLOOKUP(F200&amp;G200,#REF!,14,FALSE),0)</f>
        <v>0</v>
      </c>
      <c r="K200" s="19">
        <f>IFERROR(VLOOKUP(F200&amp;G200,#REF!,19,FALSE),0)</f>
        <v>0</v>
      </c>
    </row>
    <row r="201" spans="7:11" x14ac:dyDescent="0.25">
      <c r="I201" s="25">
        <f>SUM(I3:I200)</f>
        <v>863359300</v>
      </c>
      <c r="J201" s="25">
        <f>SUM(J3:J200)</f>
        <v>211270500</v>
      </c>
      <c r="K201" s="25">
        <f>SUM(K3:K200)</f>
        <v>159032600</v>
      </c>
    </row>
    <row r="204" spans="7:11" x14ac:dyDescent="0.25">
      <c r="I204" s="19">
        <v>26344659870.249996</v>
      </c>
      <c r="J204" s="19">
        <v>20120909484.07</v>
      </c>
      <c r="K204" s="19">
        <v>18923646849.309998</v>
      </c>
    </row>
    <row r="206" spans="7:11" x14ac:dyDescent="0.25">
      <c r="I206" s="19">
        <f>I204-I201</f>
        <v>25481300570.249996</v>
      </c>
      <c r="J206" s="19">
        <f>J204-J201</f>
        <v>19909638984.07</v>
      </c>
      <c r="K206" s="19">
        <f>K204-K201</f>
        <v>18764614249.309998</v>
      </c>
    </row>
  </sheetData>
  <autoFilter ref="B1:D155"/>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filterMode="1">
    <pageSetUpPr fitToPage="1"/>
  </sheetPr>
  <dimension ref="A1:I76"/>
  <sheetViews>
    <sheetView view="pageBreakPreview" zoomScale="85" zoomScaleNormal="85" zoomScaleSheetLayoutView="85" workbookViewId="0">
      <pane ySplit="2" topLeftCell="A3" activePane="bottomLeft" state="frozen"/>
      <selection pane="bottomLeft" activeCell="B90" sqref="B90"/>
    </sheetView>
  </sheetViews>
  <sheetFormatPr defaultRowHeight="15" x14ac:dyDescent="0.25"/>
  <cols>
    <col min="1" max="1" width="5.42578125" customWidth="1"/>
    <col min="2" max="2" width="72" customWidth="1"/>
    <col min="3" max="4" width="20" customWidth="1"/>
    <col min="5" max="6" width="21" customWidth="1"/>
    <col min="7" max="7" width="7.140625" customWidth="1"/>
    <col min="8" max="8" width="20.42578125" customWidth="1"/>
    <col min="9" max="9" width="17" style="48" customWidth="1"/>
  </cols>
  <sheetData>
    <row r="1" spans="1:9" ht="61.5" customHeight="1" x14ac:dyDescent="0.25">
      <c r="A1" s="88" t="s">
        <v>347</v>
      </c>
      <c r="B1" s="88"/>
      <c r="C1" s="88"/>
      <c r="D1" s="88"/>
      <c r="E1" s="88"/>
      <c r="F1" s="88"/>
      <c r="G1" s="88"/>
      <c r="H1" s="88"/>
      <c r="I1" s="88"/>
    </row>
    <row r="2" spans="1:9" ht="61.5" customHeight="1" x14ac:dyDescent="0.25">
      <c r="A2" s="28" t="s">
        <v>0</v>
      </c>
      <c r="B2" s="28" t="s">
        <v>26</v>
      </c>
      <c r="C2" s="30" t="s">
        <v>27</v>
      </c>
      <c r="D2" s="28" t="s">
        <v>28</v>
      </c>
      <c r="E2" s="29" t="s">
        <v>41</v>
      </c>
      <c r="F2" s="29" t="s">
        <v>30</v>
      </c>
      <c r="G2" s="29" t="s">
        <v>29</v>
      </c>
      <c r="H2" s="29" t="s">
        <v>31</v>
      </c>
      <c r="I2" s="29" t="s">
        <v>331</v>
      </c>
    </row>
    <row r="3" spans="1:9" ht="21.75" hidden="1" customHeight="1" x14ac:dyDescent="0.25">
      <c r="A3" s="89" t="s">
        <v>313</v>
      </c>
      <c r="B3" s="89"/>
      <c r="C3" s="89"/>
      <c r="D3" s="89"/>
      <c r="E3" s="89"/>
      <c r="F3" s="89"/>
      <c r="G3" s="89"/>
      <c r="H3" s="89"/>
      <c r="I3" s="89"/>
    </row>
    <row r="4" spans="1:9" ht="42" hidden="1" customHeight="1" x14ac:dyDescent="0.25">
      <c r="A4" s="34">
        <v>808</v>
      </c>
      <c r="B4" s="35" t="s">
        <v>42</v>
      </c>
      <c r="C4" s="36">
        <v>3622410</v>
      </c>
      <c r="D4" s="36">
        <v>3332600</v>
      </c>
      <c r="E4" s="36">
        <v>289810</v>
      </c>
      <c r="F4" s="37">
        <v>0</v>
      </c>
      <c r="G4" s="38">
        <f>E4/(E4+D4)</f>
        <v>8.0004748220107613E-2</v>
      </c>
      <c r="H4" s="39" t="s">
        <v>274</v>
      </c>
      <c r="I4" s="46" t="s">
        <v>332</v>
      </c>
    </row>
    <row r="5" spans="1:9" ht="42" hidden="1" customHeight="1" x14ac:dyDescent="0.25">
      <c r="A5" s="31">
        <v>808</v>
      </c>
      <c r="B5" s="32" t="s">
        <v>64</v>
      </c>
      <c r="C5" s="40">
        <v>51347900</v>
      </c>
      <c r="D5" s="40">
        <v>51347900</v>
      </c>
      <c r="E5" s="40">
        <v>0</v>
      </c>
      <c r="F5" s="33">
        <v>0</v>
      </c>
      <c r="G5" s="41" t="s">
        <v>312</v>
      </c>
      <c r="H5" s="39" t="s">
        <v>330</v>
      </c>
      <c r="I5" s="46" t="s">
        <v>332</v>
      </c>
    </row>
    <row r="6" spans="1:9" ht="18.75" hidden="1" customHeight="1" x14ac:dyDescent="0.25">
      <c r="A6" s="89" t="s">
        <v>314</v>
      </c>
      <c r="B6" s="89"/>
      <c r="C6" s="89"/>
      <c r="D6" s="89"/>
      <c r="E6" s="89"/>
      <c r="F6" s="89"/>
      <c r="G6" s="89"/>
      <c r="H6" s="89"/>
      <c r="I6" s="89"/>
    </row>
    <row r="7" spans="1:9" ht="38.25" hidden="1" x14ac:dyDescent="0.25">
      <c r="A7" s="43">
        <v>811</v>
      </c>
      <c r="B7" s="35" t="s">
        <v>72</v>
      </c>
      <c r="C7" s="36">
        <v>2018200</v>
      </c>
      <c r="D7" s="44">
        <v>1856700</v>
      </c>
      <c r="E7" s="37">
        <v>161500</v>
      </c>
      <c r="F7" s="37">
        <v>0</v>
      </c>
      <c r="G7" s="38">
        <v>8.0021801605390949E-2</v>
      </c>
      <c r="H7" s="39" t="s">
        <v>272</v>
      </c>
      <c r="I7" s="46" t="s">
        <v>332</v>
      </c>
    </row>
    <row r="8" spans="1:9" ht="18.75" hidden="1" customHeight="1" x14ac:dyDescent="0.25">
      <c r="A8" s="89" t="s">
        <v>315</v>
      </c>
      <c r="B8" s="89"/>
      <c r="C8" s="89"/>
      <c r="D8" s="89"/>
      <c r="E8" s="89"/>
      <c r="F8" s="89"/>
      <c r="G8" s="89"/>
      <c r="H8" s="89"/>
      <c r="I8" s="89"/>
    </row>
    <row r="9" spans="1:9" ht="38.25" hidden="1" x14ac:dyDescent="0.25">
      <c r="A9" s="1">
        <v>812</v>
      </c>
      <c r="B9" s="6" t="s">
        <v>65</v>
      </c>
      <c r="C9" s="3">
        <v>59194485</v>
      </c>
      <c r="D9" s="7">
        <v>58602540</v>
      </c>
      <c r="E9" s="3">
        <v>591945</v>
      </c>
      <c r="F9" s="9">
        <v>0</v>
      </c>
      <c r="G9" s="4">
        <v>1.000000253401985E-2</v>
      </c>
      <c r="H9" s="26" t="s">
        <v>306</v>
      </c>
      <c r="I9" s="46" t="s">
        <v>332</v>
      </c>
    </row>
    <row r="10" spans="1:9" ht="42.75" hidden="1" customHeight="1" x14ac:dyDescent="0.25">
      <c r="A10" s="5">
        <v>812</v>
      </c>
      <c r="B10" s="2" t="s">
        <v>80</v>
      </c>
      <c r="C10" s="3">
        <v>376964242</v>
      </c>
      <c r="D10" s="7">
        <v>373194600</v>
      </c>
      <c r="E10" s="9">
        <v>3769642</v>
      </c>
      <c r="F10" s="9">
        <v>0</v>
      </c>
      <c r="G10" s="4">
        <v>9.9999988858359666E-3</v>
      </c>
      <c r="H10" s="26" t="s">
        <v>291</v>
      </c>
      <c r="I10" s="46" t="s">
        <v>332</v>
      </c>
    </row>
    <row r="11" spans="1:9" ht="18.75" hidden="1" customHeight="1" x14ac:dyDescent="0.25">
      <c r="A11" s="89" t="s">
        <v>316</v>
      </c>
      <c r="B11" s="89"/>
      <c r="C11" s="89"/>
      <c r="D11" s="89"/>
      <c r="E11" s="89"/>
      <c r="F11" s="89"/>
      <c r="G11" s="89"/>
      <c r="H11" s="89"/>
      <c r="I11" s="89"/>
    </row>
    <row r="12" spans="1:9" ht="47.25" customHeight="1" x14ac:dyDescent="0.25">
      <c r="A12" s="45">
        <v>814</v>
      </c>
      <c r="B12" s="35" t="s">
        <v>52</v>
      </c>
      <c r="C12" s="36">
        <v>359030000</v>
      </c>
      <c r="D12" s="36">
        <v>317813800</v>
      </c>
      <c r="E12" s="36">
        <f>D12*0.08/0.92</f>
        <v>27635982.608695652</v>
      </c>
      <c r="F12" s="37">
        <v>0</v>
      </c>
      <c r="G12" s="38">
        <v>7.9993315321839398E-2</v>
      </c>
      <c r="H12" s="42" t="s">
        <v>341</v>
      </c>
      <c r="I12" s="46" t="s">
        <v>333</v>
      </c>
    </row>
    <row r="13" spans="1:9" ht="38.25" hidden="1" x14ac:dyDescent="0.25">
      <c r="A13" s="1">
        <v>814</v>
      </c>
      <c r="B13" s="2" t="s">
        <v>53</v>
      </c>
      <c r="C13" s="3">
        <v>158336000</v>
      </c>
      <c r="D13" s="3">
        <v>151876000</v>
      </c>
      <c r="E13" s="3">
        <v>6460000</v>
      </c>
      <c r="F13" s="9">
        <v>0</v>
      </c>
      <c r="G13" s="4">
        <v>4.079931285367825E-2</v>
      </c>
      <c r="H13" s="26" t="s">
        <v>302</v>
      </c>
      <c r="I13" s="46" t="s">
        <v>332</v>
      </c>
    </row>
    <row r="14" spans="1:9" ht="63.75" hidden="1" x14ac:dyDescent="0.25">
      <c r="A14" s="1">
        <v>814</v>
      </c>
      <c r="B14" s="6" t="s">
        <v>54</v>
      </c>
      <c r="C14" s="3">
        <v>35000000</v>
      </c>
      <c r="D14" s="3">
        <v>21000000</v>
      </c>
      <c r="E14" s="3">
        <v>14000000</v>
      </c>
      <c r="F14" s="9">
        <v>0</v>
      </c>
      <c r="G14" s="4">
        <v>0.4</v>
      </c>
      <c r="H14" s="26" t="s">
        <v>303</v>
      </c>
      <c r="I14" s="46" t="s">
        <v>332</v>
      </c>
    </row>
    <row r="15" spans="1:9" ht="42.75" hidden="1" customHeight="1" x14ac:dyDescent="0.25">
      <c r="A15" s="1">
        <v>814</v>
      </c>
      <c r="B15" s="2" t="s">
        <v>56</v>
      </c>
      <c r="C15" s="3">
        <v>105908600</v>
      </c>
      <c r="D15" s="3">
        <v>97380200</v>
      </c>
      <c r="E15" s="3">
        <v>8528400</v>
      </c>
      <c r="F15" s="9">
        <v>0</v>
      </c>
      <c r="G15" s="4">
        <v>8.0526038489792146E-2</v>
      </c>
      <c r="H15" s="26" t="s">
        <v>297</v>
      </c>
      <c r="I15" s="46" t="s">
        <v>332</v>
      </c>
    </row>
    <row r="16" spans="1:9" ht="33" hidden="1" customHeight="1" x14ac:dyDescent="0.25">
      <c r="A16" s="1">
        <v>814</v>
      </c>
      <c r="B16" s="2" t="s">
        <v>59</v>
      </c>
      <c r="C16" s="3">
        <v>56071400</v>
      </c>
      <c r="D16" s="3">
        <v>51585600</v>
      </c>
      <c r="E16" s="3">
        <v>4485800</v>
      </c>
      <c r="F16" s="9">
        <v>0</v>
      </c>
      <c r="G16" s="4">
        <v>8.0001569427551295E-2</v>
      </c>
      <c r="H16" s="26" t="s">
        <v>304</v>
      </c>
      <c r="I16" s="46" t="s">
        <v>332</v>
      </c>
    </row>
    <row r="17" spans="1:9" ht="36.75" hidden="1" customHeight="1" x14ac:dyDescent="0.25">
      <c r="A17" s="1">
        <v>814</v>
      </c>
      <c r="B17" s="2" t="s">
        <v>60</v>
      </c>
      <c r="C17" s="3">
        <v>42095200</v>
      </c>
      <c r="D17" s="3">
        <v>19485800</v>
      </c>
      <c r="E17" s="3">
        <v>22609400</v>
      </c>
      <c r="F17" s="9">
        <v>0</v>
      </c>
      <c r="G17" s="4">
        <v>0.5371016172865315</v>
      </c>
      <c r="H17" s="26" t="s">
        <v>298</v>
      </c>
      <c r="I17" s="46" t="s">
        <v>332</v>
      </c>
    </row>
    <row r="18" spans="1:9" ht="51" hidden="1" x14ac:dyDescent="0.25">
      <c r="A18" s="1">
        <v>814</v>
      </c>
      <c r="B18" s="2" t="s">
        <v>66</v>
      </c>
      <c r="C18" s="3">
        <v>58684900</v>
      </c>
      <c r="D18" s="3">
        <v>9634200</v>
      </c>
      <c r="E18" s="3">
        <v>49050700</v>
      </c>
      <c r="F18" s="9">
        <v>0</v>
      </c>
      <c r="G18" s="4">
        <v>0.83583170457817935</v>
      </c>
      <c r="H18" s="26" t="s">
        <v>326</v>
      </c>
      <c r="I18" s="46" t="s">
        <v>332</v>
      </c>
    </row>
    <row r="19" spans="1:9" ht="76.5" hidden="1" x14ac:dyDescent="0.25">
      <c r="A19" s="1">
        <v>814</v>
      </c>
      <c r="B19" s="2" t="s">
        <v>120</v>
      </c>
      <c r="C19" s="7">
        <v>322732100</v>
      </c>
      <c r="D19" s="7">
        <v>322732100</v>
      </c>
      <c r="E19" s="7">
        <v>0</v>
      </c>
      <c r="F19" s="9">
        <v>0</v>
      </c>
      <c r="G19" s="11" t="s">
        <v>312</v>
      </c>
      <c r="H19" s="26" t="s">
        <v>342</v>
      </c>
      <c r="I19" s="46" t="s">
        <v>332</v>
      </c>
    </row>
    <row r="20" spans="1:9" ht="51" hidden="1" x14ac:dyDescent="0.25">
      <c r="A20" s="1">
        <v>814</v>
      </c>
      <c r="B20" s="2" t="s">
        <v>116</v>
      </c>
      <c r="C20" s="7">
        <v>44547000</v>
      </c>
      <c r="D20" s="7">
        <v>44547000</v>
      </c>
      <c r="E20" s="7">
        <v>0</v>
      </c>
      <c r="F20" s="9">
        <v>0</v>
      </c>
      <c r="G20" s="11" t="s">
        <v>312</v>
      </c>
      <c r="H20" s="26" t="s">
        <v>301</v>
      </c>
      <c r="I20" s="46" t="s">
        <v>332</v>
      </c>
    </row>
    <row r="21" spans="1:9" ht="48" hidden="1" customHeight="1" x14ac:dyDescent="0.25">
      <c r="A21" s="1">
        <v>814</v>
      </c>
      <c r="B21" s="2" t="s">
        <v>117</v>
      </c>
      <c r="C21" s="7">
        <v>151930300</v>
      </c>
      <c r="D21" s="7">
        <v>151930300</v>
      </c>
      <c r="E21" s="7">
        <v>0</v>
      </c>
      <c r="F21" s="9">
        <v>0</v>
      </c>
      <c r="G21" s="11" t="s">
        <v>312</v>
      </c>
      <c r="H21" s="26" t="s">
        <v>335</v>
      </c>
      <c r="I21" s="46" t="s">
        <v>333</v>
      </c>
    </row>
    <row r="22" spans="1:9" ht="60" hidden="1" customHeight="1" x14ac:dyDescent="0.25">
      <c r="A22" s="1">
        <v>814</v>
      </c>
      <c r="B22" s="2" t="s">
        <v>118</v>
      </c>
      <c r="C22" s="7">
        <v>10251000</v>
      </c>
      <c r="D22" s="7">
        <v>10251000</v>
      </c>
      <c r="E22" s="7">
        <v>0</v>
      </c>
      <c r="F22" s="9">
        <v>0</v>
      </c>
      <c r="G22" s="11" t="s">
        <v>312</v>
      </c>
      <c r="H22" s="26" t="s">
        <v>325</v>
      </c>
      <c r="I22" s="46" t="s">
        <v>332</v>
      </c>
    </row>
    <row r="23" spans="1:9" ht="51" hidden="1" x14ac:dyDescent="0.25">
      <c r="A23" s="1">
        <v>814</v>
      </c>
      <c r="B23" s="2" t="s">
        <v>119</v>
      </c>
      <c r="C23" s="7">
        <v>2179800</v>
      </c>
      <c r="D23" s="7">
        <v>2179800</v>
      </c>
      <c r="E23" s="7">
        <v>0</v>
      </c>
      <c r="F23" s="9">
        <v>0</v>
      </c>
      <c r="G23" s="11" t="s">
        <v>312</v>
      </c>
      <c r="H23" s="26" t="s">
        <v>292</v>
      </c>
      <c r="I23" s="46" t="s">
        <v>332</v>
      </c>
    </row>
    <row r="24" spans="1:9" ht="24" hidden="1" customHeight="1" x14ac:dyDescent="0.25">
      <c r="A24" s="89" t="s">
        <v>317</v>
      </c>
      <c r="B24" s="89"/>
      <c r="C24" s="89"/>
      <c r="D24" s="89"/>
      <c r="E24" s="89"/>
      <c r="F24" s="89"/>
      <c r="G24" s="89"/>
      <c r="H24" s="89"/>
      <c r="I24" s="89"/>
    </row>
    <row r="25" spans="1:9" ht="43.5" hidden="1" customHeight="1" x14ac:dyDescent="0.25">
      <c r="A25" s="1">
        <v>815</v>
      </c>
      <c r="B25" s="2" t="s">
        <v>68</v>
      </c>
      <c r="C25" s="3">
        <v>34589348</v>
      </c>
      <c r="D25" s="7">
        <v>31822200</v>
      </c>
      <c r="E25" s="3">
        <v>2767148</v>
      </c>
      <c r="F25" s="9">
        <v>0</v>
      </c>
      <c r="G25" s="4">
        <v>8.0000004625701532E-2</v>
      </c>
      <c r="H25" s="26" t="s">
        <v>299</v>
      </c>
      <c r="I25" s="46" t="s">
        <v>332</v>
      </c>
    </row>
    <row r="26" spans="1:9" ht="43.5" hidden="1" customHeight="1" x14ac:dyDescent="0.25">
      <c r="A26" s="5">
        <v>815</v>
      </c>
      <c r="B26" s="2" t="s">
        <v>73</v>
      </c>
      <c r="C26" s="3">
        <v>8854131</v>
      </c>
      <c r="D26" s="3">
        <v>8145800</v>
      </c>
      <c r="E26" s="9">
        <v>708331</v>
      </c>
      <c r="F26" s="9">
        <v>0</v>
      </c>
      <c r="G26" s="4">
        <v>8.0000058729648341E-2</v>
      </c>
      <c r="H26" s="26" t="s">
        <v>278</v>
      </c>
      <c r="I26" s="46" t="s">
        <v>332</v>
      </c>
    </row>
    <row r="27" spans="1:9" ht="44.25" hidden="1" customHeight="1" x14ac:dyDescent="0.25">
      <c r="A27" s="5">
        <v>815</v>
      </c>
      <c r="B27" s="2" t="s">
        <v>74</v>
      </c>
      <c r="C27" s="3">
        <v>5061742</v>
      </c>
      <c r="D27" s="3">
        <v>4656800</v>
      </c>
      <c r="E27" s="9">
        <v>404942</v>
      </c>
      <c r="F27" s="9">
        <v>0</v>
      </c>
      <c r="G27" s="4">
        <v>8.0000521559573753E-2</v>
      </c>
      <c r="H27" s="26" t="s">
        <v>279</v>
      </c>
      <c r="I27" s="46" t="s">
        <v>332</v>
      </c>
    </row>
    <row r="28" spans="1:9" ht="42.75" hidden="1" customHeight="1" x14ac:dyDescent="0.25">
      <c r="A28" s="5">
        <v>815</v>
      </c>
      <c r="B28" s="2" t="s">
        <v>74</v>
      </c>
      <c r="C28" s="3">
        <v>19085556</v>
      </c>
      <c r="D28" s="3">
        <v>18894700</v>
      </c>
      <c r="E28" s="9">
        <v>190856</v>
      </c>
      <c r="F28" s="9">
        <v>0</v>
      </c>
      <c r="G28" s="4">
        <v>1.0000023054083413E-2</v>
      </c>
      <c r="H28" s="26" t="s">
        <v>293</v>
      </c>
      <c r="I28" s="46" t="s">
        <v>332</v>
      </c>
    </row>
    <row r="29" spans="1:9" ht="24" hidden="1" customHeight="1" x14ac:dyDescent="0.25">
      <c r="A29" s="89" t="s">
        <v>318</v>
      </c>
      <c r="B29" s="89"/>
      <c r="C29" s="89"/>
      <c r="D29" s="89"/>
      <c r="E29" s="89"/>
      <c r="F29" s="89"/>
      <c r="G29" s="89"/>
      <c r="H29" s="89"/>
      <c r="I29" s="89"/>
    </row>
    <row r="30" spans="1:9" ht="47.25" hidden="1" customHeight="1" x14ac:dyDescent="0.25">
      <c r="A30" s="34">
        <v>816</v>
      </c>
      <c r="B30" s="35" t="s">
        <v>46</v>
      </c>
      <c r="C30" s="36">
        <v>65873.02</v>
      </c>
      <c r="D30" s="36">
        <v>41500</v>
      </c>
      <c r="E30" s="36">
        <v>24373.020000000004</v>
      </c>
      <c r="F30" s="37">
        <v>0</v>
      </c>
      <c r="G30" s="38">
        <v>0.37000003946987708</v>
      </c>
      <c r="H30" s="26" t="s">
        <v>343</v>
      </c>
      <c r="I30" s="46" t="s">
        <v>332</v>
      </c>
    </row>
    <row r="31" spans="1:9" ht="42.75" hidden="1" customHeight="1" x14ac:dyDescent="0.25">
      <c r="A31" s="1">
        <v>816</v>
      </c>
      <c r="B31" s="2" t="s">
        <v>51</v>
      </c>
      <c r="C31" s="3">
        <v>23156521.739999998</v>
      </c>
      <c r="D31" s="3">
        <v>21304000</v>
      </c>
      <c r="E31" s="3">
        <v>1852521.7399999984</v>
      </c>
      <c r="F31" s="9">
        <v>0</v>
      </c>
      <c r="G31" s="4">
        <v>8.0000000034547436E-2</v>
      </c>
      <c r="H31" s="26" t="s">
        <v>289</v>
      </c>
      <c r="I31" s="46" t="s">
        <v>332</v>
      </c>
    </row>
    <row r="32" spans="1:9" ht="42" hidden="1" customHeight="1" x14ac:dyDescent="0.25">
      <c r="A32" s="1">
        <v>816</v>
      </c>
      <c r="B32" s="2" t="s">
        <v>57</v>
      </c>
      <c r="C32" s="3">
        <v>73047879</v>
      </c>
      <c r="D32" s="3">
        <v>72317400</v>
      </c>
      <c r="E32" s="3">
        <v>730479</v>
      </c>
      <c r="F32" s="9">
        <v>0</v>
      </c>
      <c r="G32" s="4">
        <v>1.0000002874826797E-2</v>
      </c>
      <c r="H32" s="26" t="s">
        <v>288</v>
      </c>
      <c r="I32" s="46" t="s">
        <v>332</v>
      </c>
    </row>
    <row r="33" spans="1:9" ht="48.75" hidden="1" customHeight="1" x14ac:dyDescent="0.25">
      <c r="A33" s="1">
        <v>816</v>
      </c>
      <c r="B33" s="2" t="s">
        <v>58</v>
      </c>
      <c r="C33" s="3">
        <v>23118283</v>
      </c>
      <c r="D33" s="3">
        <v>22887100</v>
      </c>
      <c r="E33" s="3">
        <v>231183</v>
      </c>
      <c r="F33" s="9">
        <v>0</v>
      </c>
      <c r="G33" s="4">
        <v>1.0000007353487281E-2</v>
      </c>
      <c r="H33" s="26" t="s">
        <v>290</v>
      </c>
      <c r="I33" s="46" t="s">
        <v>332</v>
      </c>
    </row>
    <row r="34" spans="1:9" ht="51" hidden="1" x14ac:dyDescent="0.25">
      <c r="A34" s="1">
        <v>816</v>
      </c>
      <c r="B34" s="6" t="s">
        <v>63</v>
      </c>
      <c r="C34" s="3">
        <v>124404021.7</v>
      </c>
      <c r="D34" s="7">
        <v>114451700</v>
      </c>
      <c r="E34" s="3">
        <v>9952321.700000003</v>
      </c>
      <c r="F34" s="9">
        <v>0</v>
      </c>
      <c r="G34" s="4">
        <v>7.9999999710620315E-2</v>
      </c>
      <c r="H34" s="26" t="s">
        <v>273</v>
      </c>
      <c r="I34" s="46" t="s">
        <v>332</v>
      </c>
    </row>
    <row r="35" spans="1:9" ht="39.75" hidden="1" customHeight="1" x14ac:dyDescent="0.25">
      <c r="A35" s="5">
        <v>816</v>
      </c>
      <c r="B35" s="2" t="s">
        <v>75</v>
      </c>
      <c r="C35" s="3">
        <v>473375217.38999999</v>
      </c>
      <c r="D35" s="7">
        <v>435505200</v>
      </c>
      <c r="E35" s="9">
        <v>37870017.389999986</v>
      </c>
      <c r="F35" s="9">
        <v>0</v>
      </c>
      <c r="G35" s="4">
        <v>7.9999999997464988E-2</v>
      </c>
      <c r="H35" s="26" t="s">
        <v>287</v>
      </c>
      <c r="I35" s="46" t="s">
        <v>332</v>
      </c>
    </row>
    <row r="36" spans="1:9" ht="63.75" hidden="1" x14ac:dyDescent="0.25">
      <c r="A36" s="1">
        <v>816</v>
      </c>
      <c r="B36" s="2" t="s">
        <v>85</v>
      </c>
      <c r="C36" s="7">
        <v>240341241.31</v>
      </c>
      <c r="D36" s="7">
        <v>216723700</v>
      </c>
      <c r="E36" s="7">
        <v>18845539.199999988</v>
      </c>
      <c r="F36" s="7">
        <v>4772002.1100000003</v>
      </c>
      <c r="G36" s="11">
        <v>8.0000000271682289E-2</v>
      </c>
      <c r="H36" s="26" t="s">
        <v>328</v>
      </c>
      <c r="I36" s="46" t="s">
        <v>332</v>
      </c>
    </row>
    <row r="37" spans="1:9" ht="24" hidden="1" customHeight="1" x14ac:dyDescent="0.25">
      <c r="A37" s="89" t="s">
        <v>319</v>
      </c>
      <c r="B37" s="89"/>
      <c r="C37" s="89"/>
      <c r="D37" s="89"/>
      <c r="E37" s="89"/>
      <c r="F37" s="89"/>
      <c r="G37" s="89"/>
      <c r="H37" s="89"/>
      <c r="I37" s="89"/>
    </row>
    <row r="38" spans="1:9" ht="43.5" hidden="1" customHeight="1" x14ac:dyDescent="0.25">
      <c r="A38" s="5">
        <v>817</v>
      </c>
      <c r="B38" s="2" t="s">
        <v>77</v>
      </c>
      <c r="C38" s="3">
        <v>192175543.47999999</v>
      </c>
      <c r="D38" s="7">
        <v>176801500</v>
      </c>
      <c r="E38" s="9">
        <v>15374043.479999989</v>
      </c>
      <c r="F38" s="9">
        <v>0</v>
      </c>
      <c r="G38" s="4">
        <v>8.0000000008325675E-2</v>
      </c>
      <c r="H38" s="26" t="s">
        <v>282</v>
      </c>
      <c r="I38" s="46" t="s">
        <v>332</v>
      </c>
    </row>
    <row r="39" spans="1:9" ht="42" hidden="1" customHeight="1" x14ac:dyDescent="0.25">
      <c r="A39" s="5">
        <v>817</v>
      </c>
      <c r="B39" s="2" t="s">
        <v>78</v>
      </c>
      <c r="C39" s="3">
        <v>112438586.95999999</v>
      </c>
      <c r="D39" s="7">
        <v>103443500</v>
      </c>
      <c r="E39" s="9">
        <v>8995086.9599999934</v>
      </c>
      <c r="F39" s="9">
        <v>0</v>
      </c>
      <c r="G39" s="4">
        <v>8.0000000028459931E-2</v>
      </c>
      <c r="H39" s="26" t="s">
        <v>329</v>
      </c>
      <c r="I39" s="46" t="s">
        <v>332</v>
      </c>
    </row>
    <row r="40" spans="1:9" ht="38.25" hidden="1" x14ac:dyDescent="0.25">
      <c r="A40" s="5">
        <v>817</v>
      </c>
      <c r="B40" s="2" t="s">
        <v>79</v>
      </c>
      <c r="C40" s="3">
        <v>1817392282.6099999</v>
      </c>
      <c r="D40" s="7">
        <v>1672000900</v>
      </c>
      <c r="E40" s="9">
        <v>145391382.6099999</v>
      </c>
      <c r="F40" s="9">
        <v>0</v>
      </c>
      <c r="G40" s="4">
        <v>8.0000000000660237E-2</v>
      </c>
      <c r="H40" s="26" t="s">
        <v>294</v>
      </c>
      <c r="I40" s="46" t="s">
        <v>332</v>
      </c>
    </row>
    <row r="41" spans="1:9" ht="42" hidden="1" customHeight="1" x14ac:dyDescent="0.25">
      <c r="A41" s="1">
        <v>817</v>
      </c>
      <c r="B41" s="2" t="s">
        <v>82</v>
      </c>
      <c r="C41" s="3">
        <v>45053913.039999999</v>
      </c>
      <c r="D41" s="3">
        <v>41449600</v>
      </c>
      <c r="E41" s="9">
        <v>3604313.0399999991</v>
      </c>
      <c r="F41" s="9">
        <v>0</v>
      </c>
      <c r="G41" s="4">
        <v>7.9999999928973969E-2</v>
      </c>
      <c r="H41" s="26" t="s">
        <v>300</v>
      </c>
      <c r="I41" s="46" t="s">
        <v>332</v>
      </c>
    </row>
    <row r="42" spans="1:9" ht="42.75" hidden="1" customHeight="1" x14ac:dyDescent="0.25">
      <c r="A42" s="1">
        <v>817</v>
      </c>
      <c r="B42" s="2" t="s">
        <v>83</v>
      </c>
      <c r="C42" s="3">
        <v>626847.82999999996</v>
      </c>
      <c r="D42" s="3">
        <v>576700</v>
      </c>
      <c r="E42" s="9">
        <v>50147.829999999958</v>
      </c>
      <c r="F42" s="9">
        <v>0</v>
      </c>
      <c r="G42" s="4">
        <v>8.0000005743020533E-2</v>
      </c>
      <c r="H42" s="26" t="s">
        <v>285</v>
      </c>
      <c r="I42" s="46" t="s">
        <v>332</v>
      </c>
    </row>
    <row r="43" spans="1:9" ht="42" hidden="1" customHeight="1" x14ac:dyDescent="0.25">
      <c r="A43" s="1">
        <v>817</v>
      </c>
      <c r="B43" s="2" t="s">
        <v>84</v>
      </c>
      <c r="C43" s="9">
        <v>147379456.52000001</v>
      </c>
      <c r="D43" s="3">
        <v>135589100</v>
      </c>
      <c r="E43" s="9">
        <v>11790356.520000011</v>
      </c>
      <c r="F43" s="9">
        <v>0</v>
      </c>
      <c r="G43" s="4">
        <v>7.9999999989143741E-2</v>
      </c>
      <c r="H43" s="26" t="s">
        <v>283</v>
      </c>
      <c r="I43" s="46" t="s">
        <v>332</v>
      </c>
    </row>
    <row r="44" spans="1:9" ht="60" hidden="1" customHeight="1" x14ac:dyDescent="0.25">
      <c r="A44" s="5">
        <v>817</v>
      </c>
      <c r="B44" s="6" t="s">
        <v>81</v>
      </c>
      <c r="C44" s="3">
        <v>751224925.51999998</v>
      </c>
      <c r="D44" s="7">
        <v>628190100</v>
      </c>
      <c r="E44" s="7">
        <v>121004825.52</v>
      </c>
      <c r="F44" s="7">
        <v>2030000</v>
      </c>
      <c r="G44" s="4">
        <v>0.16151314083716353</v>
      </c>
      <c r="H44" s="26" t="s">
        <v>311</v>
      </c>
      <c r="I44" s="46" t="s">
        <v>332</v>
      </c>
    </row>
    <row r="45" spans="1:9" ht="38.25" hidden="1" x14ac:dyDescent="0.25">
      <c r="A45" s="1">
        <v>817</v>
      </c>
      <c r="B45" s="2" t="s">
        <v>88</v>
      </c>
      <c r="C45" s="7">
        <v>38844992.369999997</v>
      </c>
      <c r="D45" s="7">
        <v>37844992.369999997</v>
      </c>
      <c r="E45" s="7">
        <v>1000000</v>
      </c>
      <c r="F45" s="9">
        <v>0</v>
      </c>
      <c r="G45" s="11">
        <v>2.5743343967607531E-2</v>
      </c>
      <c r="H45" s="27" t="s">
        <v>309</v>
      </c>
      <c r="I45" s="47" t="s">
        <v>334</v>
      </c>
    </row>
    <row r="46" spans="1:9" ht="24" hidden="1" customHeight="1" x14ac:dyDescent="0.25">
      <c r="A46" s="89" t="s">
        <v>320</v>
      </c>
      <c r="B46" s="89"/>
      <c r="C46" s="89"/>
      <c r="D46" s="89"/>
      <c r="E46" s="89"/>
      <c r="F46" s="89"/>
      <c r="G46" s="89"/>
      <c r="H46" s="89"/>
      <c r="I46" s="89"/>
    </row>
    <row r="47" spans="1:9" ht="38.25" hidden="1" x14ac:dyDescent="0.25">
      <c r="A47" s="10">
        <v>819</v>
      </c>
      <c r="B47" s="2" t="s">
        <v>43</v>
      </c>
      <c r="C47" s="3">
        <v>165610290</v>
      </c>
      <c r="D47" s="3">
        <v>152361500</v>
      </c>
      <c r="E47" s="3">
        <v>13248790</v>
      </c>
      <c r="F47" s="9">
        <v>0</v>
      </c>
      <c r="G47" s="4">
        <v>7.9999799529364993E-2</v>
      </c>
      <c r="H47" s="26" t="s">
        <v>295</v>
      </c>
      <c r="I47" s="46" t="s">
        <v>332</v>
      </c>
    </row>
    <row r="48" spans="1:9" ht="38.25" hidden="1" x14ac:dyDescent="0.25">
      <c r="A48" s="1">
        <v>819</v>
      </c>
      <c r="B48" s="6" t="s">
        <v>87</v>
      </c>
      <c r="C48" s="7">
        <v>1005734448</v>
      </c>
      <c r="D48" s="7">
        <v>746080700</v>
      </c>
      <c r="E48" s="7">
        <v>259653748</v>
      </c>
      <c r="F48" s="9">
        <v>0</v>
      </c>
      <c r="G48" s="11">
        <v>0.25817326682639391</v>
      </c>
      <c r="H48" s="27" t="s">
        <v>308</v>
      </c>
      <c r="I48" s="47" t="s">
        <v>334</v>
      </c>
    </row>
    <row r="49" spans="1:9" ht="24" hidden="1" customHeight="1" x14ac:dyDescent="0.25">
      <c r="A49" s="89" t="s">
        <v>321</v>
      </c>
      <c r="B49" s="89"/>
      <c r="C49" s="89"/>
      <c r="D49" s="89"/>
      <c r="E49" s="89"/>
      <c r="F49" s="89"/>
      <c r="G49" s="89"/>
      <c r="H49" s="89"/>
      <c r="I49" s="89"/>
    </row>
    <row r="50" spans="1:9" ht="44.25" hidden="1" customHeight="1" x14ac:dyDescent="0.25">
      <c r="A50" s="34">
        <v>821</v>
      </c>
      <c r="B50" s="35" t="s">
        <v>48</v>
      </c>
      <c r="C50" s="36">
        <v>398641000</v>
      </c>
      <c r="D50" s="36">
        <v>78641000</v>
      </c>
      <c r="E50" s="36">
        <v>6838347.8299999833</v>
      </c>
      <c r="F50" s="36">
        <v>313161652.17000002</v>
      </c>
      <c r="G50" s="38">
        <v>8.0000000042115257E-2</v>
      </c>
      <c r="H50" s="39" t="s">
        <v>275</v>
      </c>
      <c r="I50" s="46" t="s">
        <v>332</v>
      </c>
    </row>
    <row r="51" spans="1:9" ht="47.25" hidden="1" customHeight="1" x14ac:dyDescent="0.25">
      <c r="A51" s="1">
        <v>821</v>
      </c>
      <c r="B51" s="2" t="s">
        <v>49</v>
      </c>
      <c r="C51" s="3">
        <v>536863584</v>
      </c>
      <c r="D51" s="3">
        <v>487761600</v>
      </c>
      <c r="E51" s="3">
        <v>42414052.170000017</v>
      </c>
      <c r="F51" s="3">
        <v>6687931.8299999833</v>
      </c>
      <c r="G51" s="4">
        <v>7.9999999993209822E-2</v>
      </c>
      <c r="H51" s="26" t="s">
        <v>284</v>
      </c>
      <c r="I51" s="46" t="s">
        <v>332</v>
      </c>
    </row>
    <row r="52" spans="1:9" ht="44.25" hidden="1" customHeight="1" x14ac:dyDescent="0.25">
      <c r="A52" s="1">
        <v>821</v>
      </c>
      <c r="B52" s="2" t="s">
        <v>67</v>
      </c>
      <c r="C52" s="3">
        <v>1280000</v>
      </c>
      <c r="D52" s="3">
        <v>1177600</v>
      </c>
      <c r="E52" s="3">
        <v>102400</v>
      </c>
      <c r="F52" s="9">
        <v>0</v>
      </c>
      <c r="G52" s="4">
        <v>0.08</v>
      </c>
      <c r="H52" s="26" t="s">
        <v>276</v>
      </c>
      <c r="I52" s="46" t="s">
        <v>332</v>
      </c>
    </row>
    <row r="53" spans="1:9" ht="43.5" hidden="1" customHeight="1" x14ac:dyDescent="0.25">
      <c r="A53" s="1">
        <v>821</v>
      </c>
      <c r="B53" s="2" t="s">
        <v>70</v>
      </c>
      <c r="C53" s="3">
        <v>74254890</v>
      </c>
      <c r="D53" s="3">
        <v>41932700</v>
      </c>
      <c r="E53" s="3">
        <v>32322190</v>
      </c>
      <c r="F53" s="9">
        <v>0</v>
      </c>
      <c r="G53" s="4">
        <v>0.43528702284792287</v>
      </c>
      <c r="H53" s="26" t="s">
        <v>277</v>
      </c>
      <c r="I53" s="46" t="s">
        <v>332</v>
      </c>
    </row>
    <row r="54" spans="1:9" ht="59.25" hidden="1" customHeight="1" x14ac:dyDescent="0.25">
      <c r="A54" s="1">
        <v>821</v>
      </c>
      <c r="B54" s="2" t="s">
        <v>45</v>
      </c>
      <c r="C54" s="3">
        <v>19477755.390000001</v>
      </c>
      <c r="D54" s="3">
        <v>8007300</v>
      </c>
      <c r="E54" s="3">
        <v>1548417.3900000001</v>
      </c>
      <c r="F54" s="3">
        <v>9922038</v>
      </c>
      <c r="G54" s="4">
        <v>0.1620409359971664</v>
      </c>
      <c r="H54" s="26" t="s">
        <v>310</v>
      </c>
      <c r="I54" s="46" t="s">
        <v>332</v>
      </c>
    </row>
    <row r="55" spans="1:9" ht="37.5" hidden="1" customHeight="1" x14ac:dyDescent="0.25">
      <c r="A55" s="1">
        <v>821</v>
      </c>
      <c r="B55" s="2" t="s">
        <v>71</v>
      </c>
      <c r="C55" s="3">
        <v>38362522</v>
      </c>
      <c r="D55" s="8">
        <v>28843400</v>
      </c>
      <c r="E55" s="8">
        <v>2508122</v>
      </c>
      <c r="F55" s="8">
        <v>7011000</v>
      </c>
      <c r="G55" s="4">
        <v>8.0000007655130739E-2</v>
      </c>
      <c r="H55" s="26" t="s">
        <v>281</v>
      </c>
      <c r="I55" s="46" t="s">
        <v>332</v>
      </c>
    </row>
    <row r="56" spans="1:9" ht="24" hidden="1" customHeight="1" x14ac:dyDescent="0.25">
      <c r="A56" s="89" t="s">
        <v>322</v>
      </c>
      <c r="B56" s="89"/>
      <c r="C56" s="89"/>
      <c r="D56" s="89"/>
      <c r="E56" s="89"/>
      <c r="F56" s="89"/>
      <c r="G56" s="89"/>
      <c r="H56" s="89"/>
      <c r="I56" s="89"/>
    </row>
    <row r="57" spans="1:9" ht="42.75" hidden="1" customHeight="1" x14ac:dyDescent="0.25">
      <c r="A57" s="34">
        <v>825</v>
      </c>
      <c r="B57" s="35" t="s">
        <v>47</v>
      </c>
      <c r="C57" s="36">
        <v>3385544</v>
      </c>
      <c r="D57" s="36">
        <v>3114700</v>
      </c>
      <c r="E57" s="36">
        <v>270844</v>
      </c>
      <c r="F57" s="37">
        <v>0</v>
      </c>
      <c r="G57" s="38">
        <v>8.0000141779282732E-2</v>
      </c>
      <c r="H57" s="39" t="s">
        <v>271</v>
      </c>
      <c r="I57" s="46" t="s">
        <v>332</v>
      </c>
    </row>
    <row r="58" spans="1:9" ht="53.25" hidden="1" customHeight="1" x14ac:dyDescent="0.25">
      <c r="A58" s="1">
        <v>825</v>
      </c>
      <c r="B58" s="6" t="s">
        <v>55</v>
      </c>
      <c r="C58" s="3">
        <v>661890000</v>
      </c>
      <c r="D58" s="3">
        <v>608940000</v>
      </c>
      <c r="E58" s="3">
        <v>52950000</v>
      </c>
      <c r="F58" s="9">
        <v>0</v>
      </c>
      <c r="G58" s="4">
        <v>7.9998187009926114E-2</v>
      </c>
      <c r="H58" s="26" t="s">
        <v>337</v>
      </c>
      <c r="I58" s="46" t="s">
        <v>332</v>
      </c>
    </row>
    <row r="59" spans="1:9" ht="47.25" hidden="1" customHeight="1" x14ac:dyDescent="0.25">
      <c r="A59" s="1">
        <v>825</v>
      </c>
      <c r="B59" s="2" t="s">
        <v>61</v>
      </c>
      <c r="C59" s="3">
        <v>125282020</v>
      </c>
      <c r="D59" s="3">
        <v>124029200</v>
      </c>
      <c r="E59" s="3">
        <v>1252820</v>
      </c>
      <c r="F59" s="9">
        <v>0</v>
      </c>
      <c r="G59" s="4">
        <v>9.9999984036017297E-3</v>
      </c>
      <c r="H59" s="26" t="s">
        <v>305</v>
      </c>
      <c r="I59" s="46" t="s">
        <v>332</v>
      </c>
    </row>
    <row r="60" spans="1:9" ht="43.5" hidden="1" customHeight="1" x14ac:dyDescent="0.25">
      <c r="A60" s="1">
        <v>825</v>
      </c>
      <c r="B60" s="2" t="s">
        <v>62</v>
      </c>
      <c r="C60" s="3">
        <v>25252525</v>
      </c>
      <c r="D60" s="3">
        <v>25000000</v>
      </c>
      <c r="E60" s="3">
        <v>252525</v>
      </c>
      <c r="F60" s="9">
        <v>0</v>
      </c>
      <c r="G60" s="4">
        <v>9.999990099999901E-3</v>
      </c>
      <c r="H60" s="26" t="s">
        <v>327</v>
      </c>
      <c r="I60" s="46" t="s">
        <v>332</v>
      </c>
    </row>
    <row r="61" spans="1:9" ht="43.5" hidden="1" customHeight="1" x14ac:dyDescent="0.25">
      <c r="A61" s="1">
        <v>825</v>
      </c>
      <c r="B61" s="2" t="s">
        <v>69</v>
      </c>
      <c r="C61" s="3">
        <v>125397012.36</v>
      </c>
      <c r="D61" s="3">
        <v>103164600</v>
      </c>
      <c r="E61" s="3">
        <v>22232412.359999999</v>
      </c>
      <c r="F61" s="3">
        <v>0</v>
      </c>
      <c r="G61" s="4">
        <v>0.17729618865378843</v>
      </c>
      <c r="H61" s="26" t="s">
        <v>336</v>
      </c>
      <c r="I61" s="46" t="s">
        <v>332</v>
      </c>
    </row>
    <row r="62" spans="1:9" ht="24" hidden="1" customHeight="1" x14ac:dyDescent="0.25">
      <c r="A62" s="89" t="s">
        <v>323</v>
      </c>
      <c r="B62" s="89"/>
      <c r="C62" s="89"/>
      <c r="D62" s="89"/>
      <c r="E62" s="89"/>
      <c r="F62" s="89"/>
      <c r="G62" s="89"/>
      <c r="H62" s="89"/>
      <c r="I62" s="89"/>
    </row>
    <row r="63" spans="1:9" ht="51" hidden="1" x14ac:dyDescent="0.25">
      <c r="A63" s="45">
        <v>832</v>
      </c>
      <c r="B63" s="35" t="s">
        <v>50</v>
      </c>
      <c r="C63" s="36">
        <v>5000000</v>
      </c>
      <c r="D63" s="36">
        <v>4600000</v>
      </c>
      <c r="E63" s="36">
        <v>400000</v>
      </c>
      <c r="F63" s="37">
        <v>0</v>
      </c>
      <c r="G63" s="38">
        <v>0.08</v>
      </c>
      <c r="H63" s="39" t="s">
        <v>280</v>
      </c>
      <c r="I63" s="46" t="s">
        <v>332</v>
      </c>
    </row>
    <row r="64" spans="1:9" ht="43.5" hidden="1" customHeight="1" x14ac:dyDescent="0.25">
      <c r="A64" s="1">
        <v>832</v>
      </c>
      <c r="B64" s="2" t="s">
        <v>86</v>
      </c>
      <c r="C64" s="7">
        <v>30664500</v>
      </c>
      <c r="D64" s="7">
        <v>29131200</v>
      </c>
      <c r="E64" s="7">
        <v>1533300</v>
      </c>
      <c r="F64" s="9">
        <v>0</v>
      </c>
      <c r="G64" s="11">
        <v>5.0002445824976767E-2</v>
      </c>
      <c r="H64" s="26" t="s">
        <v>286</v>
      </c>
      <c r="I64" s="46" t="s">
        <v>332</v>
      </c>
    </row>
    <row r="65" spans="1:9" ht="24" hidden="1" customHeight="1" x14ac:dyDescent="0.25">
      <c r="A65" s="89" t="s">
        <v>324</v>
      </c>
      <c r="B65" s="89"/>
      <c r="C65" s="89"/>
      <c r="D65" s="89"/>
      <c r="E65" s="89"/>
      <c r="F65" s="89"/>
      <c r="G65" s="89"/>
      <c r="H65" s="89"/>
      <c r="I65" s="89"/>
    </row>
    <row r="66" spans="1:9" ht="40.5" hidden="1" customHeight="1" x14ac:dyDescent="0.25">
      <c r="A66" s="34">
        <v>840</v>
      </c>
      <c r="B66" s="35" t="s">
        <v>44</v>
      </c>
      <c r="C66" s="36">
        <v>5546957</v>
      </c>
      <c r="D66" s="36">
        <v>5103200</v>
      </c>
      <c r="E66" s="36">
        <v>443757</v>
      </c>
      <c r="F66" s="37">
        <v>0</v>
      </c>
      <c r="G66" s="38">
        <v>8.000007932277102E-2</v>
      </c>
      <c r="H66" s="39" t="s">
        <v>296</v>
      </c>
      <c r="I66" s="46" t="s">
        <v>332</v>
      </c>
    </row>
    <row r="67" spans="1:9" ht="88.5" hidden="1" customHeight="1" x14ac:dyDescent="0.25">
      <c r="A67" s="5">
        <v>840</v>
      </c>
      <c r="B67" s="6" t="s">
        <v>76</v>
      </c>
      <c r="C67" s="3">
        <v>276266482.84999996</v>
      </c>
      <c r="D67" s="7">
        <v>261608569.09999999</v>
      </c>
      <c r="E67" s="9">
        <v>2642510.7999999821</v>
      </c>
      <c r="F67" s="9">
        <v>12015402.949999999</v>
      </c>
      <c r="G67" s="4">
        <v>1.0000000003784213E-2</v>
      </c>
      <c r="H67" s="39" t="s">
        <v>307</v>
      </c>
      <c r="I67" s="46" t="s">
        <v>332</v>
      </c>
    </row>
    <row r="68" spans="1:9" s="57" customFormat="1" ht="26.25" hidden="1" customHeight="1" x14ac:dyDescent="0.25">
      <c r="A68" s="90" t="s">
        <v>348</v>
      </c>
      <c r="B68" s="90"/>
      <c r="C68" s="90"/>
      <c r="D68" s="54">
        <f>SUM(D4:D67)</f>
        <v>8140893901.4700003</v>
      </c>
      <c r="E68" s="54">
        <f>SUM(E4:E67)</f>
        <v>958985284.16869545</v>
      </c>
      <c r="F68" s="54">
        <f>SUM(F4:F67)</f>
        <v>355600027.06</v>
      </c>
      <c r="G68" s="58">
        <f>E68/(E68+D68)</f>
        <v>0.10538439737553362</v>
      </c>
      <c r="H68" s="55"/>
      <c r="I68" s="56"/>
    </row>
    <row r="69" spans="1:9" s="57" customFormat="1" ht="26.25" hidden="1" customHeight="1" x14ac:dyDescent="0.25">
      <c r="A69" s="91" t="s">
        <v>349</v>
      </c>
      <c r="B69" s="91"/>
      <c r="C69" s="91"/>
      <c r="D69" s="54">
        <f>SUM(D4:D67)-D19-D20-D21-D22-D23-D36-D45-D48-D64</f>
        <v>6579473109.1000004</v>
      </c>
      <c r="E69" s="54">
        <f>SUM(E4:E67)-E19-E20-E21-E22-E23-E36-E45-E48-E64</f>
        <v>677952696.9686954</v>
      </c>
      <c r="F69" s="54">
        <f>SUM(F4:F67)-F19-F20-F21-F22-F23-F36-F45-F48-F64</f>
        <v>350828024.94999999</v>
      </c>
      <c r="G69" s="58">
        <f>E69/(E69+D69)</f>
        <v>9.3415036554943209E-2</v>
      </c>
      <c r="H69" s="55"/>
      <c r="I69" s="56"/>
    </row>
    <row r="70" spans="1:9" s="51" customFormat="1" ht="23.25" hidden="1" customHeight="1" x14ac:dyDescent="0.25">
      <c r="B70" s="52" t="s">
        <v>338</v>
      </c>
      <c r="I70" s="50"/>
    </row>
    <row r="71" spans="1:9" ht="23.25" hidden="1" customHeight="1" x14ac:dyDescent="0.25">
      <c r="B71" s="52" t="s">
        <v>344</v>
      </c>
    </row>
    <row r="72" spans="1:9" ht="23.25" hidden="1" customHeight="1" x14ac:dyDescent="0.25">
      <c r="B72" s="53" t="s">
        <v>339</v>
      </c>
    </row>
    <row r="73" spans="1:9" ht="23.25" hidden="1" customHeight="1" x14ac:dyDescent="0.25">
      <c r="B73" s="53" t="s">
        <v>340</v>
      </c>
    </row>
    <row r="74" spans="1:9" ht="23.25" hidden="1" customHeight="1" x14ac:dyDescent="0.25">
      <c r="B74" s="52" t="s">
        <v>345</v>
      </c>
    </row>
    <row r="75" spans="1:9" ht="23.25" hidden="1" customHeight="1" x14ac:dyDescent="0.25">
      <c r="B75" s="53" t="s">
        <v>346</v>
      </c>
    </row>
    <row r="76" spans="1:9" ht="18.75" x14ac:dyDescent="0.3">
      <c r="B76" s="49"/>
    </row>
  </sheetData>
  <autoFilter ref="A2:I75">
    <filterColumn colId="3">
      <filters>
        <filter val="317 813 800,00"/>
      </filters>
    </filterColumn>
  </autoFilter>
  <sortState ref="A2:K61">
    <sortCondition ref="A2:A61"/>
  </sortState>
  <mergeCells count="15">
    <mergeCell ref="A68:C68"/>
    <mergeCell ref="A69:C69"/>
    <mergeCell ref="A62:I62"/>
    <mergeCell ref="A65:I65"/>
    <mergeCell ref="A37:I37"/>
    <mergeCell ref="A46:I46"/>
    <mergeCell ref="A49:I49"/>
    <mergeCell ref="A56:I56"/>
    <mergeCell ref="A1:I1"/>
    <mergeCell ref="A3:I3"/>
    <mergeCell ref="A6:I6"/>
    <mergeCell ref="A29:I29"/>
    <mergeCell ref="A8:I8"/>
    <mergeCell ref="A11:I11"/>
    <mergeCell ref="A24:I24"/>
  </mergeCells>
  <pageMargins left="0.70866141732283472" right="0.70866141732283472" top="0.74803149606299213" bottom="0.74803149606299213" header="0.31496062992125984" footer="0.31496062992125984"/>
  <pageSetup paperSize="9" scale="64" fitToHeight="0" orientation="landscape" r:id="rId1"/>
  <rowBreaks count="1" manualBreakCount="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2022 - 2024</vt:lpstr>
      <vt:lpstr>data 2018</vt:lpstr>
      <vt:lpstr>для Старовойтовой</vt:lpstr>
      <vt:lpstr>'2022 - 2024'!Заголовки_для_печати</vt:lpstr>
      <vt:lpstr>'для Старовойтовой'!Заголовки_для_печати</vt:lpstr>
      <vt:lpstr>'2022 - 2024'!Область_печати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Кулешов</dc:creator>
  <cp:lastModifiedBy>Макарченко Татьяна Сергеевна</cp:lastModifiedBy>
  <cp:lastPrinted>2021-12-07T10:01:29Z</cp:lastPrinted>
  <dcterms:created xsi:type="dcterms:W3CDTF">2018-12-25T15:55:39Z</dcterms:created>
  <dcterms:modified xsi:type="dcterms:W3CDTF">2021-12-07T10:04:53Z</dcterms:modified>
</cp:coreProperties>
</file>