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0"/>
  </bookViews>
  <sheets>
    <sheet name="Динамика поступлений 01.06.2015" sheetId="1" r:id="rId1"/>
    <sheet name="удельный вес 01.06.2015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<sst xmlns="http://schemas.openxmlformats.org/spreadsheetml/2006/main" count="98" uniqueCount="55">
  <si>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</si>
  <si>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</si>
  <si>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</si>
  <si>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</si>
  <si>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</si>
  <si>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</si>
  <si>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</si>
  <si>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</si>
  <si>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</si>
  <si>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</si>
  <si>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</si>
  <si>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</si>
  <si>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</si>
  <si>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</si>
  <si>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</si>
  <si>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</si>
  <si>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</si>
  <si>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</si>
  <si>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</si>
  <si>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</si>
  <si>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</si>
  <si>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</si>
  <si>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</si>
  <si>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</si>
  <si>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</si>
  <si>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</si>
  <si>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</si>
  <si>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</si>
  <si>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</si>
  <si>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</si>
  <si>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</si>
  <si>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</si>
  <si>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</si>
  <si>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</si>
  <si>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</si>
  <si>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</si>
  <si>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</si>
  <si>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</si>
  <si>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</si>
  <si>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</si>
  <si>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</si>
  <si>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</si>
  <si>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</si>
  <si>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</si>
  <si>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</si>
  <si>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</si>
  <si>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</si>
  <si>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01.06.2014 года (по приказу 65Н)</t>
  </si>
  <si>
    <t>по состоянию на 01.06.2014г.</t>
  </si>
  <si>
    <t xml:space="preserve">По состоянию на 01.06.2014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</si>
  <si>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01.06.2015 года </t>
  </si>
  <si>
    <t>по состоянию на 01.06.2015г.</t>
  </si>
  <si>
    <t>по состоянию на 01.06.2015 года (по приказу 65Н)</t>
  </si>
  <si>
    <t xml:space="preserve">По состоянию на 01.06.2015 года 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</si>
  <si>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01.06.2015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</si>
</sst>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34" borderId="17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1" fillId="34" borderId="25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3" fontId="1" fillId="35" borderId="12" xfId="0" applyNumberFormat="1" applyFont="1" applyFill="1" applyBorder="1" applyAlignment="1">
      <alignment horizontal="center" vertical="top" shrinkToFit="1"/>
    </xf>
    <xf numFmtId="3" fontId="1" fillId="0" borderId="13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0" fillId="35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5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5" borderId="0" xfId="0" applyNumberFormat="1" applyFont="1" applyFill="1" applyBorder="1" applyAlignment="1">
      <alignment horizontal="right" vertical="top" shrinkToFit="1"/>
    </xf>
    <xf numFmtId="4" fontId="1" fillId="35" borderId="12" xfId="0" applyNumberFormat="1" applyFont="1" applyFill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60" zoomScalePageLayoutView="0" workbookViewId="0" topLeftCell="A7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8" width="14.00390625" style="0" customWidth="1"/>
    <col min="9" max="9" width="13.125" style="0" customWidth="1"/>
    <col min="10" max="10" width="10.875" style="0" customWidth="1"/>
    <col min="11" max="11" width="0.12890625" style="0" customWidth="1"/>
    <col min="12" max="13" width="9.125" style="0" hidden="1" customWidth="1"/>
    <col min="14" max="14" width="28.375" style="0" hidden="1" customWidth="1"/>
    <col min="15" max="15" width="16.75390625" style="0" hidden="1" customWidth="1"/>
  </cols>
  <sheetData>
    <row r="1" spans="1:8" ht="12.75">
      <c r="A1" s="53" t="s">
        <v>50</v>
      </c>
      <c r="B1" s="53"/>
      <c r="C1" s="53"/>
      <c r="D1" s="53"/>
      <c r="E1" s="53"/>
      <c r="F1" s="53"/>
      <c r="G1" s="53"/>
      <c r="H1" s="53"/>
    </row>
    <row r="2" spans="1:8" ht="17.25" customHeight="1">
      <c r="A2" s="53"/>
      <c r="B2" s="53"/>
      <c r="C2" s="53"/>
      <c r="D2" s="53"/>
      <c r="E2" s="53"/>
      <c r="F2" s="53"/>
      <c r="G2" s="53"/>
      <c r="H2" s="53"/>
    </row>
    <row r="3" ht="6" customHeight="1" hidden="1"/>
    <row r="4" spans="9:10" ht="16.5" customHeight="1" thickBot="1">
      <c r="I4" s="54" t="s">
        <v>36</v>
      </c>
      <c r="J4" s="55"/>
    </row>
    <row r="5" spans="1:10" ht="30" customHeight="1" thickBot="1">
      <c r="A5" s="56" t="s">
        <v>37</v>
      </c>
      <c r="B5" s="56" t="s">
        <v>45</v>
      </c>
      <c r="C5" s="58" t="s">
        <v>39</v>
      </c>
      <c r="D5" s="59"/>
      <c r="E5" s="60" t="s">
        <v>34</v>
      </c>
      <c r="F5" s="62" t="s">
        <v>0</v>
      </c>
      <c r="G5" s="58" t="s">
        <v>35</v>
      </c>
      <c r="H5" s="59"/>
      <c r="I5" s="56" t="s">
        <v>34</v>
      </c>
      <c r="J5" s="64" t="s">
        <v>38</v>
      </c>
    </row>
    <row r="6" spans="1:10" ht="48" customHeight="1" thickBot="1">
      <c r="A6" s="57"/>
      <c r="B6" s="57"/>
      <c r="C6" s="34" t="s">
        <v>47</v>
      </c>
      <c r="D6" s="34" t="s">
        <v>52</v>
      </c>
      <c r="E6" s="61"/>
      <c r="F6" s="63"/>
      <c r="G6" s="34" t="s">
        <v>48</v>
      </c>
      <c r="H6" s="34" t="s">
        <v>51</v>
      </c>
      <c r="I6" s="57"/>
      <c r="J6" s="65"/>
    </row>
    <row r="7" spans="1:10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5" ht="15.75">
      <c r="A8" s="24">
        <v>1</v>
      </c>
      <c r="B8" s="25" t="s">
        <v>1</v>
      </c>
      <c r="C8" s="40">
        <v>2491227.56</v>
      </c>
      <c r="D8" s="40">
        <v>2439783.05</v>
      </c>
      <c r="E8" s="35">
        <f aca="true" t="shared" si="0" ref="E8:E41">D8-C8</f>
        <v>-51444.51000000024</v>
      </c>
      <c r="F8" s="11">
        <f aca="true" t="shared" si="1" ref="F8:F41">ROUND(D8/C8*100,2)</f>
        <v>97.93</v>
      </c>
      <c r="G8" s="41">
        <v>16744777</v>
      </c>
      <c r="H8" s="41">
        <v>16848580</v>
      </c>
      <c r="I8" s="35">
        <f>H8-G8</f>
        <v>103803</v>
      </c>
      <c r="J8" s="26">
        <f>ROUND(H8/G8*100,2)</f>
        <v>100.62</v>
      </c>
      <c r="N8" s="47"/>
      <c r="O8" s="51"/>
    </row>
    <row r="9" spans="1:15" ht="15.75">
      <c r="A9" s="19">
        <v>2</v>
      </c>
      <c r="B9" s="4" t="s">
        <v>44</v>
      </c>
      <c r="C9" s="52">
        <v>109327.77</v>
      </c>
      <c r="D9" s="40">
        <v>117041.48</v>
      </c>
      <c r="E9" s="36">
        <f t="shared" si="0"/>
        <v>7713.709999999992</v>
      </c>
      <c r="F9" s="30">
        <f t="shared" si="1"/>
        <v>107.06</v>
      </c>
      <c r="G9" s="42">
        <v>819644</v>
      </c>
      <c r="H9" s="42">
        <v>797259</v>
      </c>
      <c r="I9" s="36">
        <f aca="true" t="shared" si="2" ref="I9:I41">H9-G9</f>
        <v>-22385</v>
      </c>
      <c r="J9" s="32">
        <f aca="true" t="shared" si="3" ref="J9:J41">ROUND(H9/G9*100,2)</f>
        <v>97.27</v>
      </c>
      <c r="N9" s="47"/>
      <c r="O9" s="51"/>
    </row>
    <row r="10" spans="1:15" ht="15.75">
      <c r="A10" s="19">
        <v>3</v>
      </c>
      <c r="B10" s="4" t="s">
        <v>2</v>
      </c>
      <c r="C10" s="40">
        <v>141941.45</v>
      </c>
      <c r="D10" s="40">
        <v>152201.22</v>
      </c>
      <c r="E10" s="36">
        <f t="shared" si="0"/>
        <v>10259.76999999999</v>
      </c>
      <c r="F10" s="30">
        <f t="shared" si="1"/>
        <v>107.23</v>
      </c>
      <c r="G10" s="42">
        <v>997236</v>
      </c>
      <c r="H10" s="42">
        <v>983627</v>
      </c>
      <c r="I10" s="36">
        <f t="shared" si="2"/>
        <v>-13609</v>
      </c>
      <c r="J10" s="32">
        <f t="shared" si="3"/>
        <v>98.64</v>
      </c>
      <c r="N10" s="47"/>
      <c r="O10" s="51"/>
    </row>
    <row r="11" spans="1:15" ht="15.75">
      <c r="A11" s="19">
        <v>4</v>
      </c>
      <c r="B11" s="4" t="s">
        <v>3</v>
      </c>
      <c r="C11" s="40">
        <v>103678.47</v>
      </c>
      <c r="D11" s="40">
        <v>115656.48</v>
      </c>
      <c r="E11" s="36">
        <f t="shared" si="0"/>
        <v>11978.009999999995</v>
      </c>
      <c r="F11" s="30">
        <f t="shared" si="1"/>
        <v>111.55</v>
      </c>
      <c r="G11" s="42">
        <v>679984</v>
      </c>
      <c r="H11" s="42">
        <v>751977</v>
      </c>
      <c r="I11" s="36">
        <f t="shared" si="2"/>
        <v>71993</v>
      </c>
      <c r="J11" s="32">
        <f t="shared" si="3"/>
        <v>110.59</v>
      </c>
      <c r="N11" s="47"/>
      <c r="O11" s="51"/>
    </row>
    <row r="12" spans="1:15" ht="15.75">
      <c r="A12" s="19">
        <v>5</v>
      </c>
      <c r="B12" s="4" t="s">
        <v>4</v>
      </c>
      <c r="C12" s="40">
        <v>19331.24</v>
      </c>
      <c r="D12" s="40">
        <v>25632.87</v>
      </c>
      <c r="E12" s="36">
        <f t="shared" si="0"/>
        <v>6301.629999999997</v>
      </c>
      <c r="F12" s="30">
        <f t="shared" si="1"/>
        <v>132.6</v>
      </c>
      <c r="G12" s="42">
        <v>201411</v>
      </c>
      <c r="H12" s="42">
        <v>218992</v>
      </c>
      <c r="I12" s="36">
        <f t="shared" si="2"/>
        <v>17581</v>
      </c>
      <c r="J12" s="32">
        <f t="shared" si="3"/>
        <v>108.73</v>
      </c>
      <c r="N12" s="47"/>
      <c r="O12" s="51"/>
    </row>
    <row r="13" spans="1:15" ht="15.75">
      <c r="A13" s="19">
        <v>6</v>
      </c>
      <c r="B13" s="4" t="s">
        <v>5</v>
      </c>
      <c r="C13" s="40">
        <v>31799.29</v>
      </c>
      <c r="D13" s="40">
        <v>37148.88</v>
      </c>
      <c r="E13" s="36">
        <f t="shared" si="0"/>
        <v>5349.5899999999965</v>
      </c>
      <c r="F13" s="30">
        <f t="shared" si="1"/>
        <v>116.82</v>
      </c>
      <c r="G13" s="42">
        <v>199465</v>
      </c>
      <c r="H13" s="42">
        <v>199378</v>
      </c>
      <c r="I13" s="36">
        <f t="shared" si="2"/>
        <v>-87</v>
      </c>
      <c r="J13" s="32">
        <f t="shared" si="3"/>
        <v>99.96</v>
      </c>
      <c r="N13" s="47"/>
      <c r="O13" s="51"/>
    </row>
    <row r="14" spans="1:15" ht="15.75">
      <c r="A14" s="19">
        <v>7</v>
      </c>
      <c r="B14" s="4" t="s">
        <v>6</v>
      </c>
      <c r="C14" s="40">
        <v>177748.87</v>
      </c>
      <c r="D14" s="40">
        <v>211125.48</v>
      </c>
      <c r="E14" s="36">
        <f t="shared" si="0"/>
        <v>33376.610000000015</v>
      </c>
      <c r="F14" s="30">
        <f t="shared" si="1"/>
        <v>118.78</v>
      </c>
      <c r="G14" s="42">
        <v>1067615</v>
      </c>
      <c r="H14" s="42">
        <v>1205134</v>
      </c>
      <c r="I14" s="36">
        <f t="shared" si="2"/>
        <v>137519</v>
      </c>
      <c r="J14" s="32">
        <f t="shared" si="3"/>
        <v>112.88</v>
      </c>
      <c r="N14" s="47"/>
      <c r="O14" s="51"/>
    </row>
    <row r="15" spans="1:15" ht="15.75">
      <c r="A15" s="19">
        <v>8</v>
      </c>
      <c r="B15" s="4" t="s">
        <v>7</v>
      </c>
      <c r="C15" s="40">
        <v>59085.89</v>
      </c>
      <c r="D15" s="40">
        <v>108277.18</v>
      </c>
      <c r="E15" s="36">
        <f t="shared" si="0"/>
        <v>49191.28999999999</v>
      </c>
      <c r="F15" s="30">
        <f t="shared" si="1"/>
        <v>183.25</v>
      </c>
      <c r="G15" s="42">
        <v>516857</v>
      </c>
      <c r="H15" s="42">
        <v>876491</v>
      </c>
      <c r="I15" s="36">
        <f t="shared" si="2"/>
        <v>359634</v>
      </c>
      <c r="J15" s="32">
        <f t="shared" si="3"/>
        <v>169.58</v>
      </c>
      <c r="N15" s="47"/>
      <c r="O15" s="51"/>
    </row>
    <row r="16" spans="1:15" ht="15.75">
      <c r="A16" s="19">
        <v>9</v>
      </c>
      <c r="B16" s="4" t="s">
        <v>8</v>
      </c>
      <c r="C16" s="40">
        <v>10985.99</v>
      </c>
      <c r="D16" s="40">
        <v>10340.44</v>
      </c>
      <c r="E16" s="36">
        <f t="shared" si="0"/>
        <v>-645.5499999999993</v>
      </c>
      <c r="F16" s="30">
        <f t="shared" si="1"/>
        <v>94.12</v>
      </c>
      <c r="G16" s="42">
        <v>77634</v>
      </c>
      <c r="H16" s="42">
        <v>74266</v>
      </c>
      <c r="I16" s="36">
        <f t="shared" si="2"/>
        <v>-3368</v>
      </c>
      <c r="J16" s="32">
        <f t="shared" si="3"/>
        <v>95.66</v>
      </c>
      <c r="N16" s="47"/>
      <c r="O16" s="51"/>
    </row>
    <row r="17" spans="1:15" ht="15.75">
      <c r="A17" s="19">
        <v>10</v>
      </c>
      <c r="B17" s="4" t="s">
        <v>9</v>
      </c>
      <c r="C17" s="40">
        <v>38748.6</v>
      </c>
      <c r="D17" s="40">
        <v>53433.33</v>
      </c>
      <c r="E17" s="36">
        <f t="shared" si="0"/>
        <v>14684.730000000003</v>
      </c>
      <c r="F17" s="30">
        <f t="shared" si="1"/>
        <v>137.9</v>
      </c>
      <c r="G17" s="42">
        <v>171618</v>
      </c>
      <c r="H17" s="42">
        <v>170623</v>
      </c>
      <c r="I17" s="36">
        <f t="shared" si="2"/>
        <v>-995</v>
      </c>
      <c r="J17" s="32">
        <f t="shared" si="3"/>
        <v>99.42</v>
      </c>
      <c r="N17" s="47"/>
      <c r="O17" s="51"/>
    </row>
    <row r="18" spans="1:15" ht="15.75">
      <c r="A18" s="19">
        <v>11</v>
      </c>
      <c r="B18" s="4" t="s">
        <v>10</v>
      </c>
      <c r="C18" s="40">
        <v>15114.09</v>
      </c>
      <c r="D18" s="40">
        <v>17897.58</v>
      </c>
      <c r="E18" s="36">
        <f t="shared" si="0"/>
        <v>2783.4900000000016</v>
      </c>
      <c r="F18" s="30">
        <f t="shared" si="1"/>
        <v>118.42</v>
      </c>
      <c r="G18" s="42">
        <v>98929</v>
      </c>
      <c r="H18" s="42">
        <v>119701</v>
      </c>
      <c r="I18" s="36">
        <f t="shared" si="2"/>
        <v>20772</v>
      </c>
      <c r="J18" s="32">
        <f t="shared" si="3"/>
        <v>121</v>
      </c>
      <c r="N18" s="47"/>
      <c r="O18" s="51"/>
    </row>
    <row r="19" spans="1:15" ht="15.75">
      <c r="A19" s="19">
        <v>12</v>
      </c>
      <c r="B19" s="4" t="s">
        <v>11</v>
      </c>
      <c r="C19" s="40">
        <v>93114.5</v>
      </c>
      <c r="D19" s="40">
        <v>90693.89</v>
      </c>
      <c r="E19" s="36">
        <f t="shared" si="0"/>
        <v>-2420.6100000000006</v>
      </c>
      <c r="F19" s="30">
        <f t="shared" si="1"/>
        <v>97.4</v>
      </c>
      <c r="G19" s="42">
        <v>523150</v>
      </c>
      <c r="H19" s="42">
        <v>500039</v>
      </c>
      <c r="I19" s="36">
        <f t="shared" si="2"/>
        <v>-23111</v>
      </c>
      <c r="J19" s="32">
        <f t="shared" si="3"/>
        <v>95.58</v>
      </c>
      <c r="N19" s="47"/>
      <c r="O19" s="51"/>
    </row>
    <row r="20" spans="1:15" ht="15.75">
      <c r="A20" s="19">
        <v>13</v>
      </c>
      <c r="B20" s="4" t="s">
        <v>12</v>
      </c>
      <c r="C20" s="40">
        <v>17830.48</v>
      </c>
      <c r="D20" s="40">
        <v>20354.91</v>
      </c>
      <c r="E20" s="36">
        <f t="shared" si="0"/>
        <v>2524.4300000000003</v>
      </c>
      <c r="F20" s="30">
        <f t="shared" si="1"/>
        <v>114.16</v>
      </c>
      <c r="G20" s="42">
        <v>112939</v>
      </c>
      <c r="H20" s="42">
        <v>113957</v>
      </c>
      <c r="I20" s="36">
        <f t="shared" si="2"/>
        <v>1018</v>
      </c>
      <c r="J20" s="32">
        <f t="shared" si="3"/>
        <v>100.9</v>
      </c>
      <c r="N20" s="47"/>
      <c r="O20" s="51"/>
    </row>
    <row r="21" spans="1:15" ht="15.75">
      <c r="A21" s="19">
        <v>14</v>
      </c>
      <c r="B21" s="4" t="s">
        <v>13</v>
      </c>
      <c r="C21" s="40">
        <v>79923.66</v>
      </c>
      <c r="D21" s="40">
        <v>98107.47</v>
      </c>
      <c r="E21" s="36">
        <f t="shared" si="0"/>
        <v>18183.809999999998</v>
      </c>
      <c r="F21" s="30">
        <f t="shared" si="1"/>
        <v>122.75</v>
      </c>
      <c r="G21" s="42">
        <v>583501</v>
      </c>
      <c r="H21" s="42">
        <v>649267</v>
      </c>
      <c r="I21" s="36">
        <f t="shared" si="2"/>
        <v>65766</v>
      </c>
      <c r="J21" s="32">
        <f t="shared" si="3"/>
        <v>111.27</v>
      </c>
      <c r="N21" s="47"/>
      <c r="O21" s="51"/>
    </row>
    <row r="22" spans="1:15" ht="15.75">
      <c r="A22" s="19">
        <v>15</v>
      </c>
      <c r="B22" s="4" t="s">
        <v>14</v>
      </c>
      <c r="C22" s="40">
        <v>20975.92</v>
      </c>
      <c r="D22" s="40">
        <v>24504.99</v>
      </c>
      <c r="E22" s="36">
        <f t="shared" si="0"/>
        <v>3529.0700000000033</v>
      </c>
      <c r="F22" s="30">
        <f t="shared" si="1"/>
        <v>116.82</v>
      </c>
      <c r="G22" s="42">
        <v>133863</v>
      </c>
      <c r="H22" s="42">
        <v>135571</v>
      </c>
      <c r="I22" s="36">
        <f t="shared" si="2"/>
        <v>1708</v>
      </c>
      <c r="J22" s="32">
        <f t="shared" si="3"/>
        <v>101.28</v>
      </c>
      <c r="N22" s="47"/>
      <c r="O22" s="51"/>
    </row>
    <row r="23" spans="1:15" ht="15.75">
      <c r="A23" s="19">
        <v>16</v>
      </c>
      <c r="B23" s="4" t="s">
        <v>15</v>
      </c>
      <c r="C23" s="40">
        <v>46722.88</v>
      </c>
      <c r="D23" s="40">
        <v>49400.95</v>
      </c>
      <c r="E23" s="36">
        <f t="shared" si="0"/>
        <v>2678.0699999999997</v>
      </c>
      <c r="F23" s="30">
        <f t="shared" si="1"/>
        <v>105.73</v>
      </c>
      <c r="G23" s="42">
        <v>289754</v>
      </c>
      <c r="H23" s="42">
        <v>315061</v>
      </c>
      <c r="I23" s="36">
        <f t="shared" si="2"/>
        <v>25307</v>
      </c>
      <c r="J23" s="32">
        <f t="shared" si="3"/>
        <v>108.73</v>
      </c>
      <c r="N23" s="47"/>
      <c r="O23" s="51"/>
    </row>
    <row r="24" spans="1:15" ht="15.75">
      <c r="A24" s="19">
        <v>17</v>
      </c>
      <c r="B24" s="4" t="s">
        <v>16</v>
      </c>
      <c r="C24" s="40">
        <v>21573.53</v>
      </c>
      <c r="D24" s="40">
        <v>25208.82</v>
      </c>
      <c r="E24" s="36">
        <f t="shared" si="0"/>
        <v>3635.290000000001</v>
      </c>
      <c r="F24" s="30">
        <f t="shared" si="1"/>
        <v>116.85</v>
      </c>
      <c r="G24" s="42">
        <v>138530</v>
      </c>
      <c r="H24" s="42">
        <v>150711</v>
      </c>
      <c r="I24" s="36">
        <f t="shared" si="2"/>
        <v>12181</v>
      </c>
      <c r="J24" s="32">
        <f t="shared" si="3"/>
        <v>108.79</v>
      </c>
      <c r="N24" s="47"/>
      <c r="O24" s="51"/>
    </row>
    <row r="25" spans="1:15" ht="15.75">
      <c r="A25" s="19">
        <v>18</v>
      </c>
      <c r="B25" s="4" t="s">
        <v>17</v>
      </c>
      <c r="C25" s="40">
        <v>23053.76</v>
      </c>
      <c r="D25" s="40">
        <v>29597.6</v>
      </c>
      <c r="E25" s="36">
        <f t="shared" si="0"/>
        <v>6543.84</v>
      </c>
      <c r="F25" s="30">
        <f t="shared" si="1"/>
        <v>128.39</v>
      </c>
      <c r="G25" s="42">
        <v>162846</v>
      </c>
      <c r="H25" s="42">
        <v>181044</v>
      </c>
      <c r="I25" s="36">
        <f t="shared" si="2"/>
        <v>18198</v>
      </c>
      <c r="J25" s="32">
        <f t="shared" si="3"/>
        <v>111.17</v>
      </c>
      <c r="N25" s="47"/>
      <c r="O25" s="51"/>
    </row>
    <row r="26" spans="1:15" ht="15.75">
      <c r="A26" s="19">
        <v>19</v>
      </c>
      <c r="B26" s="4" t="s">
        <v>18</v>
      </c>
      <c r="C26" s="40">
        <v>14264.39</v>
      </c>
      <c r="D26" s="40">
        <v>14335.62</v>
      </c>
      <c r="E26" s="36">
        <f t="shared" si="0"/>
        <v>71.23000000000138</v>
      </c>
      <c r="F26" s="30">
        <f t="shared" si="1"/>
        <v>100.5</v>
      </c>
      <c r="G26" s="42">
        <v>104321</v>
      </c>
      <c r="H26" s="42">
        <v>100815</v>
      </c>
      <c r="I26" s="36">
        <f t="shared" si="2"/>
        <v>-3506</v>
      </c>
      <c r="J26" s="32">
        <f t="shared" si="3"/>
        <v>96.64</v>
      </c>
      <c r="N26" s="47"/>
      <c r="O26" s="51"/>
    </row>
    <row r="27" spans="1:15" ht="15.75">
      <c r="A27" s="19">
        <v>20</v>
      </c>
      <c r="B27" s="4" t="s">
        <v>19</v>
      </c>
      <c r="C27" s="40">
        <v>21110.6</v>
      </c>
      <c r="D27" s="40">
        <v>23522.99</v>
      </c>
      <c r="E27" s="36">
        <f t="shared" si="0"/>
        <v>2412.390000000003</v>
      </c>
      <c r="F27" s="30">
        <f t="shared" si="1"/>
        <v>111.43</v>
      </c>
      <c r="G27" s="42">
        <v>135300</v>
      </c>
      <c r="H27" s="42">
        <v>155870</v>
      </c>
      <c r="I27" s="36">
        <f t="shared" si="2"/>
        <v>20570</v>
      </c>
      <c r="J27" s="32">
        <f t="shared" si="3"/>
        <v>115.2</v>
      </c>
      <c r="N27" s="47"/>
      <c r="O27" s="51"/>
    </row>
    <row r="28" spans="1:15" ht="15.75">
      <c r="A28" s="19">
        <v>21</v>
      </c>
      <c r="B28" s="4" t="s">
        <v>20</v>
      </c>
      <c r="C28" s="40">
        <v>44747.19</v>
      </c>
      <c r="D28" s="40">
        <v>42343.42</v>
      </c>
      <c r="E28" s="36">
        <f t="shared" si="0"/>
        <v>-2403.770000000004</v>
      </c>
      <c r="F28" s="30">
        <f t="shared" si="1"/>
        <v>94.63</v>
      </c>
      <c r="G28" s="42">
        <v>210716</v>
      </c>
      <c r="H28" s="42">
        <v>211735</v>
      </c>
      <c r="I28" s="36">
        <f t="shared" si="2"/>
        <v>1019</v>
      </c>
      <c r="J28" s="32">
        <f t="shared" si="3"/>
        <v>100.48</v>
      </c>
      <c r="N28" s="47"/>
      <c r="O28" s="51"/>
    </row>
    <row r="29" spans="1:15" ht="15.75">
      <c r="A29" s="19">
        <v>22</v>
      </c>
      <c r="B29" s="4" t="s">
        <v>21</v>
      </c>
      <c r="C29" s="40">
        <v>11515.74</v>
      </c>
      <c r="D29" s="40">
        <v>10965.15</v>
      </c>
      <c r="E29" s="36">
        <f t="shared" si="0"/>
        <v>-550.5900000000001</v>
      </c>
      <c r="F29" s="30">
        <f t="shared" si="1"/>
        <v>95.22</v>
      </c>
      <c r="G29" s="42">
        <v>63291</v>
      </c>
      <c r="H29" s="42">
        <v>59766</v>
      </c>
      <c r="I29" s="36">
        <f t="shared" si="2"/>
        <v>-3525</v>
      </c>
      <c r="J29" s="32">
        <f t="shared" si="3"/>
        <v>94.43</v>
      </c>
      <c r="N29" s="47"/>
      <c r="O29" s="51"/>
    </row>
    <row r="30" spans="1:15" ht="15.75">
      <c r="A30" s="19">
        <v>23</v>
      </c>
      <c r="B30" s="4" t="s">
        <v>22</v>
      </c>
      <c r="C30" s="40">
        <v>53450.21</v>
      </c>
      <c r="D30" s="40">
        <v>56660.24</v>
      </c>
      <c r="E30" s="36">
        <f t="shared" si="0"/>
        <v>3210.029999999999</v>
      </c>
      <c r="F30" s="30">
        <f t="shared" si="1"/>
        <v>106.01</v>
      </c>
      <c r="G30" s="42">
        <v>295034</v>
      </c>
      <c r="H30" s="42">
        <v>289188</v>
      </c>
      <c r="I30" s="36">
        <f t="shared" si="2"/>
        <v>-5846</v>
      </c>
      <c r="J30" s="32">
        <f t="shared" si="3"/>
        <v>98.02</v>
      </c>
      <c r="N30" s="47"/>
      <c r="O30" s="51"/>
    </row>
    <row r="31" spans="1:15" ht="15.75">
      <c r="A31" s="19">
        <v>24</v>
      </c>
      <c r="B31" s="4" t="s">
        <v>23</v>
      </c>
      <c r="C31" s="40">
        <v>116819.68</v>
      </c>
      <c r="D31" s="40">
        <v>120219.29</v>
      </c>
      <c r="E31" s="36">
        <f t="shared" si="0"/>
        <v>3399.6100000000006</v>
      </c>
      <c r="F31" s="30">
        <f t="shared" si="1"/>
        <v>102.91</v>
      </c>
      <c r="G31" s="42">
        <v>604203</v>
      </c>
      <c r="H31" s="42">
        <v>616614</v>
      </c>
      <c r="I31" s="36">
        <f t="shared" si="2"/>
        <v>12411</v>
      </c>
      <c r="J31" s="32">
        <f t="shared" si="3"/>
        <v>102.05</v>
      </c>
      <c r="N31" s="47"/>
      <c r="O31" s="51"/>
    </row>
    <row r="32" spans="1:15" ht="15.75">
      <c r="A32" s="19">
        <v>25</v>
      </c>
      <c r="B32" s="4" t="s">
        <v>24</v>
      </c>
      <c r="C32" s="40">
        <v>13040.97</v>
      </c>
      <c r="D32" s="40">
        <v>16148.75</v>
      </c>
      <c r="E32" s="36">
        <f t="shared" si="0"/>
        <v>3107.7800000000007</v>
      </c>
      <c r="F32" s="30">
        <f t="shared" si="1"/>
        <v>123.83</v>
      </c>
      <c r="G32" s="42">
        <v>81313</v>
      </c>
      <c r="H32" s="42">
        <v>99686</v>
      </c>
      <c r="I32" s="36">
        <f t="shared" si="2"/>
        <v>18373</v>
      </c>
      <c r="J32" s="32">
        <f t="shared" si="3"/>
        <v>122.6</v>
      </c>
      <c r="N32" s="47"/>
      <c r="O32" s="51"/>
    </row>
    <row r="33" spans="1:15" ht="15.75">
      <c r="A33" s="19">
        <v>26</v>
      </c>
      <c r="B33" s="4" t="s">
        <v>25</v>
      </c>
      <c r="C33" s="40">
        <v>43991.61</v>
      </c>
      <c r="D33" s="40">
        <v>38450.32</v>
      </c>
      <c r="E33" s="36">
        <f t="shared" si="0"/>
        <v>-5541.290000000001</v>
      </c>
      <c r="F33" s="30">
        <f t="shared" si="1"/>
        <v>87.4</v>
      </c>
      <c r="G33" s="42">
        <v>219555</v>
      </c>
      <c r="H33" s="42">
        <v>250467</v>
      </c>
      <c r="I33" s="36">
        <f t="shared" si="2"/>
        <v>30912</v>
      </c>
      <c r="J33" s="32">
        <f t="shared" si="3"/>
        <v>114.08</v>
      </c>
      <c r="N33" s="47"/>
      <c r="O33" s="51"/>
    </row>
    <row r="34" spans="1:15" ht="15.75">
      <c r="A34" s="19">
        <v>27</v>
      </c>
      <c r="B34" s="4" t="s">
        <v>26</v>
      </c>
      <c r="C34" s="40">
        <v>25245.93</v>
      </c>
      <c r="D34" s="40">
        <v>30845.27</v>
      </c>
      <c r="E34" s="36">
        <f t="shared" si="0"/>
        <v>5599.34</v>
      </c>
      <c r="F34" s="30">
        <f t="shared" si="1"/>
        <v>122.18</v>
      </c>
      <c r="G34" s="42">
        <v>127834</v>
      </c>
      <c r="H34" s="42">
        <v>145666</v>
      </c>
      <c r="I34" s="36">
        <f t="shared" si="2"/>
        <v>17832</v>
      </c>
      <c r="J34" s="32">
        <f t="shared" si="3"/>
        <v>113.95</v>
      </c>
      <c r="N34" s="47"/>
      <c r="O34" s="51"/>
    </row>
    <row r="35" spans="1:15" ht="15.75">
      <c r="A35" s="19">
        <v>28</v>
      </c>
      <c r="B35" s="4" t="s">
        <v>27</v>
      </c>
      <c r="C35" s="40">
        <v>28039.1</v>
      </c>
      <c r="D35" s="40">
        <v>29657.23</v>
      </c>
      <c r="E35" s="36">
        <f t="shared" si="0"/>
        <v>1618.130000000001</v>
      </c>
      <c r="F35" s="30">
        <f t="shared" si="1"/>
        <v>105.77</v>
      </c>
      <c r="G35" s="42">
        <v>159113</v>
      </c>
      <c r="H35" s="42">
        <v>162964</v>
      </c>
      <c r="I35" s="36">
        <f t="shared" si="2"/>
        <v>3851</v>
      </c>
      <c r="J35" s="32">
        <f t="shared" si="3"/>
        <v>102.42</v>
      </c>
      <c r="N35" s="47"/>
      <c r="O35" s="51"/>
    </row>
    <row r="36" spans="1:15" ht="15.75">
      <c r="A36" s="19">
        <v>29</v>
      </c>
      <c r="B36" s="4" t="s">
        <v>28</v>
      </c>
      <c r="C36" s="40">
        <v>42759.74</v>
      </c>
      <c r="D36" s="40">
        <v>58834.21</v>
      </c>
      <c r="E36" s="36">
        <f t="shared" si="0"/>
        <v>16074.470000000001</v>
      </c>
      <c r="F36" s="30">
        <f t="shared" si="1"/>
        <v>137.59</v>
      </c>
      <c r="G36" s="42">
        <v>348185</v>
      </c>
      <c r="H36" s="42">
        <v>380154</v>
      </c>
      <c r="I36" s="36">
        <f t="shared" si="2"/>
        <v>31969</v>
      </c>
      <c r="J36" s="32">
        <f t="shared" si="3"/>
        <v>109.18</v>
      </c>
      <c r="N36" s="47"/>
      <c r="O36" s="51"/>
    </row>
    <row r="37" spans="1:15" ht="15.75">
      <c r="A37" s="19">
        <v>30</v>
      </c>
      <c r="B37" s="4" t="s">
        <v>29</v>
      </c>
      <c r="C37" s="40">
        <v>72881.46</v>
      </c>
      <c r="D37" s="40">
        <v>82971.53</v>
      </c>
      <c r="E37" s="36">
        <f t="shared" si="0"/>
        <v>10090.069999999992</v>
      </c>
      <c r="F37" s="30">
        <f t="shared" si="1"/>
        <v>113.84</v>
      </c>
      <c r="G37" s="42">
        <v>589197</v>
      </c>
      <c r="H37" s="42">
        <v>621137</v>
      </c>
      <c r="I37" s="36">
        <f t="shared" si="2"/>
        <v>31940</v>
      </c>
      <c r="J37" s="32">
        <f t="shared" si="3"/>
        <v>105.42</v>
      </c>
      <c r="N37" s="47"/>
      <c r="O37" s="51"/>
    </row>
    <row r="38" spans="1:15" ht="15.75">
      <c r="A38" s="19">
        <v>31</v>
      </c>
      <c r="B38" s="4" t="s">
        <v>30</v>
      </c>
      <c r="C38" s="40">
        <v>106218.87</v>
      </c>
      <c r="D38" s="40">
        <v>113157.92</v>
      </c>
      <c r="E38" s="36">
        <f t="shared" si="0"/>
        <v>6939.050000000003</v>
      </c>
      <c r="F38" s="30">
        <f t="shared" si="1"/>
        <v>106.53</v>
      </c>
      <c r="G38" s="42">
        <v>722243</v>
      </c>
      <c r="H38" s="42">
        <v>723238</v>
      </c>
      <c r="I38" s="36">
        <f t="shared" si="2"/>
        <v>995</v>
      </c>
      <c r="J38" s="32">
        <f t="shared" si="3"/>
        <v>100.14</v>
      </c>
      <c r="N38" s="47"/>
      <c r="O38" s="51"/>
    </row>
    <row r="39" spans="1:15" ht="15.75">
      <c r="A39" s="19">
        <v>32</v>
      </c>
      <c r="B39" s="4" t="s">
        <v>31</v>
      </c>
      <c r="C39" s="40">
        <v>60076.69</v>
      </c>
      <c r="D39" s="40">
        <v>66309.01</v>
      </c>
      <c r="E39" s="36">
        <f t="shared" si="0"/>
        <v>6232.319999999992</v>
      </c>
      <c r="F39" s="30">
        <f t="shared" si="1"/>
        <v>110.37</v>
      </c>
      <c r="G39" s="42">
        <v>420126</v>
      </c>
      <c r="H39" s="42">
        <v>458935</v>
      </c>
      <c r="I39" s="36">
        <f t="shared" si="2"/>
        <v>38809</v>
      </c>
      <c r="J39" s="32">
        <f t="shared" si="3"/>
        <v>109.24</v>
      </c>
      <c r="N39" s="47"/>
      <c r="O39" s="51"/>
    </row>
    <row r="40" spans="1:15" ht="16.5" thickBot="1">
      <c r="A40" s="27">
        <v>33</v>
      </c>
      <c r="B40" s="2" t="s">
        <v>32</v>
      </c>
      <c r="C40" s="40">
        <v>37316.23</v>
      </c>
      <c r="D40" s="40">
        <v>39453.36</v>
      </c>
      <c r="E40" s="46">
        <f t="shared" si="0"/>
        <v>2137.1299999999974</v>
      </c>
      <c r="F40" s="31">
        <f t="shared" si="1"/>
        <v>105.73</v>
      </c>
      <c r="G40" s="43">
        <v>276867</v>
      </c>
      <c r="H40" s="43">
        <v>268431</v>
      </c>
      <c r="I40" s="46">
        <f t="shared" si="2"/>
        <v>-8436</v>
      </c>
      <c r="J40" s="33">
        <f t="shared" si="3"/>
        <v>96.95</v>
      </c>
      <c r="N40" s="47"/>
      <c r="O40" s="51"/>
    </row>
    <row r="41" spans="1:15" ht="16.5" thickBot="1">
      <c r="A41" s="28"/>
      <c r="B41" s="29" t="s">
        <v>33</v>
      </c>
      <c r="C41" s="45">
        <f>SUM(C8:C40)</f>
        <v>4193662.3600000017</v>
      </c>
      <c r="D41" s="45">
        <f>SUM(D8:D40)</f>
        <v>4370280.930000002</v>
      </c>
      <c r="E41" s="45">
        <f t="shared" si="0"/>
        <v>176618.56999999983</v>
      </c>
      <c r="F41" s="12">
        <f t="shared" si="1"/>
        <v>104.21</v>
      </c>
      <c r="G41" s="45">
        <f>SUM(G8:G40)</f>
        <v>27877051</v>
      </c>
      <c r="H41" s="45">
        <f>SUM(H8:H40)</f>
        <v>28836344</v>
      </c>
      <c r="I41" s="45">
        <f t="shared" si="2"/>
        <v>959293</v>
      </c>
      <c r="J41" s="12">
        <f t="shared" si="3"/>
        <v>103.44</v>
      </c>
      <c r="N41" s="47"/>
      <c r="O41" s="49"/>
    </row>
    <row r="42" spans="14:15" ht="12.75">
      <c r="N42" s="48"/>
      <c r="O42" s="48"/>
    </row>
    <row r="43" ht="12.75">
      <c r="A43" s="50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view="pageBreakPreview" zoomScale="6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4.00390625" style="0" customWidth="1"/>
    <col min="7" max="7" width="16.75390625" style="0" customWidth="1"/>
    <col min="8" max="8" width="10.00390625" style="0" customWidth="1"/>
    <col min="9" max="9" width="10.25390625" style="0" customWidth="1"/>
    <col min="10" max="10" width="13.00390625" style="0" customWidth="1"/>
    <col min="11" max="11" width="10.75390625" style="0" customWidth="1"/>
  </cols>
  <sheetData>
    <row r="2" spans="1:9" ht="12.75">
      <c r="A2" s="66" t="s">
        <v>54</v>
      </c>
      <c r="B2" s="66"/>
      <c r="C2" s="66"/>
      <c r="D2" s="66"/>
      <c r="E2" s="66"/>
      <c r="F2" s="66"/>
      <c r="G2" s="66"/>
      <c r="H2" s="66"/>
      <c r="I2" s="66"/>
    </row>
    <row r="3" spans="1:9" ht="49.5" customHeight="1">
      <c r="A3" s="66"/>
      <c r="B3" s="66"/>
      <c r="C3" s="66"/>
      <c r="D3" s="66"/>
      <c r="E3" s="66"/>
      <c r="F3" s="66"/>
      <c r="G3" s="66"/>
      <c r="H3" s="66"/>
      <c r="I3" s="66"/>
    </row>
    <row r="4" spans="10:11" ht="13.5" thickBot="1">
      <c r="J4" s="54" t="s">
        <v>46</v>
      </c>
      <c r="K4" s="54"/>
    </row>
    <row r="5" spans="1:11" ht="38.25" customHeight="1" thickBot="1">
      <c r="A5" s="67" t="s">
        <v>37</v>
      </c>
      <c r="B5" s="69" t="s">
        <v>45</v>
      </c>
      <c r="C5" s="71" t="s">
        <v>49</v>
      </c>
      <c r="D5" s="72"/>
      <c r="E5" s="73"/>
      <c r="F5" s="71" t="s">
        <v>53</v>
      </c>
      <c r="G5" s="72"/>
      <c r="H5" s="73"/>
      <c r="I5" s="71" t="s">
        <v>43</v>
      </c>
      <c r="J5" s="72"/>
      <c r="K5" s="73"/>
    </row>
    <row r="6" spans="1:11" ht="39" thickBot="1">
      <c r="A6" s="68"/>
      <c r="B6" s="70"/>
      <c r="C6" s="5" t="s">
        <v>40</v>
      </c>
      <c r="D6" s="5" t="s">
        <v>41</v>
      </c>
      <c r="E6" s="5" t="s">
        <v>42</v>
      </c>
      <c r="F6" s="5" t="s">
        <v>40</v>
      </c>
      <c r="G6" s="5" t="s">
        <v>41</v>
      </c>
      <c r="H6" s="5" t="s">
        <v>42</v>
      </c>
      <c r="I6" s="5" t="s">
        <v>40</v>
      </c>
      <c r="J6" s="5" t="s">
        <v>41</v>
      </c>
      <c r="K6" s="5" t="s">
        <v>42</v>
      </c>
    </row>
    <row r="7" spans="1:11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</row>
    <row r="8" spans="1:11" ht="12.75">
      <c r="A8" s="17">
        <v>1</v>
      </c>
      <c r="B8" s="6" t="s">
        <v>1</v>
      </c>
      <c r="C8" s="41">
        <v>16744777</v>
      </c>
      <c r="D8" s="40">
        <v>2491227.56</v>
      </c>
      <c r="E8" s="10">
        <f>ROUND(D8*100/C8,2)</f>
        <v>14.88</v>
      </c>
      <c r="F8" s="41">
        <v>16848580</v>
      </c>
      <c r="G8" s="40">
        <v>2439783.05</v>
      </c>
      <c r="H8" s="10">
        <f>ROUND(G8*100/F8,2)</f>
        <v>14.48</v>
      </c>
      <c r="I8" s="10">
        <f>ROUND(F8-C8,0)</f>
        <v>103803</v>
      </c>
      <c r="J8" s="35">
        <f>G8-D8</f>
        <v>-51444.51000000024</v>
      </c>
      <c r="K8" s="18">
        <f>H8-E8</f>
        <v>-0.40000000000000036</v>
      </c>
    </row>
    <row r="9" spans="1:11" ht="12.75">
      <c r="A9" s="19">
        <v>2</v>
      </c>
      <c r="B9" s="4" t="s">
        <v>44</v>
      </c>
      <c r="C9" s="42">
        <v>819644</v>
      </c>
      <c r="D9" s="52">
        <v>109327.77</v>
      </c>
      <c r="E9" s="10">
        <f aca="true" t="shared" si="0" ref="E9:E41">ROUND(D9*100/C9,2)</f>
        <v>13.34</v>
      </c>
      <c r="F9" s="42">
        <v>797259</v>
      </c>
      <c r="G9" s="40">
        <v>117041.48</v>
      </c>
      <c r="H9" s="10">
        <f aca="true" t="shared" si="1" ref="H9:H41">ROUND(G9*100/F9,2)</f>
        <v>14.68</v>
      </c>
      <c r="I9" s="3">
        <f aca="true" t="shared" si="2" ref="I9:I41">ROUND(F9-C9,0)</f>
        <v>-22385</v>
      </c>
      <c r="J9" s="36">
        <f aca="true" t="shared" si="3" ref="J9:K41">G9-D9</f>
        <v>7713.709999999992</v>
      </c>
      <c r="K9" s="20">
        <f t="shared" si="3"/>
        <v>1.3399999999999999</v>
      </c>
    </row>
    <row r="10" spans="1:11" ht="12.75">
      <c r="A10" s="19">
        <v>3</v>
      </c>
      <c r="B10" s="4" t="s">
        <v>2</v>
      </c>
      <c r="C10" s="42">
        <v>997236</v>
      </c>
      <c r="D10" s="40">
        <v>141941.45</v>
      </c>
      <c r="E10" s="10">
        <f t="shared" si="0"/>
        <v>14.23</v>
      </c>
      <c r="F10" s="42">
        <v>983627</v>
      </c>
      <c r="G10" s="40">
        <v>152201.22</v>
      </c>
      <c r="H10" s="10">
        <f t="shared" si="1"/>
        <v>15.47</v>
      </c>
      <c r="I10" s="3">
        <f>ROUND(F10-C10,0)</f>
        <v>-13609</v>
      </c>
      <c r="J10" s="36">
        <f t="shared" si="3"/>
        <v>10259.76999999999</v>
      </c>
      <c r="K10" s="20">
        <f t="shared" si="3"/>
        <v>1.2400000000000002</v>
      </c>
    </row>
    <row r="11" spans="1:11" ht="12.75">
      <c r="A11" s="21">
        <v>4</v>
      </c>
      <c r="B11" s="7" t="s">
        <v>3</v>
      </c>
      <c r="C11" s="42">
        <v>679984</v>
      </c>
      <c r="D11" s="40">
        <v>103678.47</v>
      </c>
      <c r="E11" s="13">
        <f t="shared" si="0"/>
        <v>15.25</v>
      </c>
      <c r="F11" s="42">
        <v>751977</v>
      </c>
      <c r="G11" s="40">
        <v>115656.48</v>
      </c>
      <c r="H11" s="13">
        <f t="shared" si="1"/>
        <v>15.38</v>
      </c>
      <c r="I11" s="14">
        <f t="shared" si="2"/>
        <v>71993</v>
      </c>
      <c r="J11" s="37">
        <f t="shared" si="3"/>
        <v>11978.009999999995</v>
      </c>
      <c r="K11" s="20">
        <f t="shared" si="3"/>
        <v>0.13000000000000078</v>
      </c>
    </row>
    <row r="12" spans="1:11" ht="12.75">
      <c r="A12" s="21">
        <v>5</v>
      </c>
      <c r="B12" s="7" t="s">
        <v>4</v>
      </c>
      <c r="C12" s="42">
        <v>201411</v>
      </c>
      <c r="D12" s="40">
        <v>19331.24</v>
      </c>
      <c r="E12" s="13">
        <f t="shared" si="0"/>
        <v>9.6</v>
      </c>
      <c r="F12" s="42">
        <v>218992</v>
      </c>
      <c r="G12" s="40">
        <v>25632.87</v>
      </c>
      <c r="H12" s="13">
        <f t="shared" si="1"/>
        <v>11.7</v>
      </c>
      <c r="I12" s="14">
        <f t="shared" si="2"/>
        <v>17581</v>
      </c>
      <c r="J12" s="37">
        <f t="shared" si="3"/>
        <v>6301.629999999997</v>
      </c>
      <c r="K12" s="20">
        <f t="shared" si="3"/>
        <v>2.0999999999999996</v>
      </c>
    </row>
    <row r="13" spans="1:11" ht="12.75">
      <c r="A13" s="19">
        <v>6</v>
      </c>
      <c r="B13" s="4" t="s">
        <v>5</v>
      </c>
      <c r="C13" s="42">
        <v>199465</v>
      </c>
      <c r="D13" s="40">
        <v>31799.29</v>
      </c>
      <c r="E13" s="10">
        <f t="shared" si="0"/>
        <v>15.94</v>
      </c>
      <c r="F13" s="42">
        <v>199378</v>
      </c>
      <c r="G13" s="40">
        <v>37148.88</v>
      </c>
      <c r="H13" s="10">
        <f t="shared" si="1"/>
        <v>18.63</v>
      </c>
      <c r="I13" s="3">
        <f t="shared" si="2"/>
        <v>-87</v>
      </c>
      <c r="J13" s="36">
        <f t="shared" si="3"/>
        <v>5349.5899999999965</v>
      </c>
      <c r="K13" s="20">
        <f t="shared" si="3"/>
        <v>2.6899999999999995</v>
      </c>
    </row>
    <row r="14" spans="1:11" ht="12.75">
      <c r="A14" s="19">
        <v>7</v>
      </c>
      <c r="B14" s="4" t="s">
        <v>6</v>
      </c>
      <c r="C14" s="42">
        <v>1067615</v>
      </c>
      <c r="D14" s="40">
        <v>177748.87</v>
      </c>
      <c r="E14" s="10">
        <f t="shared" si="0"/>
        <v>16.65</v>
      </c>
      <c r="F14" s="42">
        <v>1205134</v>
      </c>
      <c r="G14" s="40">
        <v>211125.48</v>
      </c>
      <c r="H14" s="10">
        <f t="shared" si="1"/>
        <v>17.52</v>
      </c>
      <c r="I14" s="3">
        <f t="shared" si="2"/>
        <v>137519</v>
      </c>
      <c r="J14" s="36">
        <f t="shared" si="3"/>
        <v>33376.610000000015</v>
      </c>
      <c r="K14" s="20">
        <f t="shared" si="3"/>
        <v>0.870000000000001</v>
      </c>
    </row>
    <row r="15" spans="1:11" ht="12.75">
      <c r="A15" s="21">
        <v>8</v>
      </c>
      <c r="B15" s="7" t="s">
        <v>7</v>
      </c>
      <c r="C15" s="42">
        <v>516857</v>
      </c>
      <c r="D15" s="40">
        <v>59085.89</v>
      </c>
      <c r="E15" s="13">
        <f t="shared" si="0"/>
        <v>11.43</v>
      </c>
      <c r="F15" s="42">
        <v>876491</v>
      </c>
      <c r="G15" s="40">
        <v>108277.18</v>
      </c>
      <c r="H15" s="13">
        <f t="shared" si="1"/>
        <v>12.35</v>
      </c>
      <c r="I15" s="14">
        <f t="shared" si="2"/>
        <v>359634</v>
      </c>
      <c r="J15" s="37">
        <f t="shared" si="3"/>
        <v>49191.28999999999</v>
      </c>
      <c r="K15" s="20">
        <f t="shared" si="3"/>
        <v>0.9199999999999999</v>
      </c>
    </row>
    <row r="16" spans="1:11" ht="12.75">
      <c r="A16" s="21">
        <v>9</v>
      </c>
      <c r="B16" s="7" t="s">
        <v>8</v>
      </c>
      <c r="C16" s="42">
        <v>77634</v>
      </c>
      <c r="D16" s="40">
        <v>10985.99</v>
      </c>
      <c r="E16" s="13">
        <f t="shared" si="0"/>
        <v>14.15</v>
      </c>
      <c r="F16" s="42">
        <v>74266</v>
      </c>
      <c r="G16" s="40">
        <v>10340.44</v>
      </c>
      <c r="H16" s="13">
        <f t="shared" si="1"/>
        <v>13.92</v>
      </c>
      <c r="I16" s="14">
        <f t="shared" si="2"/>
        <v>-3368</v>
      </c>
      <c r="J16" s="37">
        <f t="shared" si="3"/>
        <v>-645.5499999999993</v>
      </c>
      <c r="K16" s="20">
        <f t="shared" si="3"/>
        <v>-0.23000000000000043</v>
      </c>
    </row>
    <row r="17" spans="1:11" ht="12.75">
      <c r="A17" s="19">
        <v>10</v>
      </c>
      <c r="B17" s="4" t="s">
        <v>9</v>
      </c>
      <c r="C17" s="42">
        <v>171618</v>
      </c>
      <c r="D17" s="40">
        <v>38748.6</v>
      </c>
      <c r="E17" s="10">
        <f t="shared" si="0"/>
        <v>22.58</v>
      </c>
      <c r="F17" s="42">
        <v>170623</v>
      </c>
      <c r="G17" s="40">
        <v>53433.33</v>
      </c>
      <c r="H17" s="10">
        <f t="shared" si="1"/>
        <v>31.32</v>
      </c>
      <c r="I17" s="3">
        <f>ROUND(F17-C17,0)</f>
        <v>-995</v>
      </c>
      <c r="J17" s="36">
        <f t="shared" si="3"/>
        <v>14684.730000000003</v>
      </c>
      <c r="K17" s="20">
        <f t="shared" si="3"/>
        <v>8.740000000000002</v>
      </c>
    </row>
    <row r="18" spans="1:11" ht="12.75">
      <c r="A18" s="19">
        <v>11</v>
      </c>
      <c r="B18" s="4" t="s">
        <v>10</v>
      </c>
      <c r="C18" s="42">
        <v>98929</v>
      </c>
      <c r="D18" s="40">
        <v>15114.09</v>
      </c>
      <c r="E18" s="10">
        <f t="shared" si="0"/>
        <v>15.28</v>
      </c>
      <c r="F18" s="42">
        <v>119701</v>
      </c>
      <c r="G18" s="40">
        <v>17897.58</v>
      </c>
      <c r="H18" s="10">
        <f t="shared" si="1"/>
        <v>14.95</v>
      </c>
      <c r="I18" s="3">
        <f t="shared" si="2"/>
        <v>20772</v>
      </c>
      <c r="J18" s="36">
        <f t="shared" si="3"/>
        <v>2783.4900000000016</v>
      </c>
      <c r="K18" s="20">
        <f t="shared" si="3"/>
        <v>-0.33000000000000007</v>
      </c>
    </row>
    <row r="19" spans="1:11" ht="12.75">
      <c r="A19" s="19">
        <v>12</v>
      </c>
      <c r="B19" s="4" t="s">
        <v>11</v>
      </c>
      <c r="C19" s="42">
        <v>523150</v>
      </c>
      <c r="D19" s="40">
        <v>93114.5</v>
      </c>
      <c r="E19" s="10">
        <f t="shared" si="0"/>
        <v>17.8</v>
      </c>
      <c r="F19" s="42">
        <v>500039</v>
      </c>
      <c r="G19" s="40">
        <v>90693.89</v>
      </c>
      <c r="H19" s="10">
        <f t="shared" si="1"/>
        <v>18.14</v>
      </c>
      <c r="I19" s="3">
        <f t="shared" si="2"/>
        <v>-23111</v>
      </c>
      <c r="J19" s="36">
        <f t="shared" si="3"/>
        <v>-2420.6100000000006</v>
      </c>
      <c r="K19" s="20">
        <f t="shared" si="3"/>
        <v>0.33999999999999986</v>
      </c>
    </row>
    <row r="20" spans="1:11" ht="12.75">
      <c r="A20" s="21">
        <v>13</v>
      </c>
      <c r="B20" s="7" t="s">
        <v>12</v>
      </c>
      <c r="C20" s="42">
        <v>112939</v>
      </c>
      <c r="D20" s="40">
        <v>17830.48</v>
      </c>
      <c r="E20" s="13">
        <f t="shared" si="0"/>
        <v>15.79</v>
      </c>
      <c r="F20" s="42">
        <v>113957</v>
      </c>
      <c r="G20" s="40">
        <v>20354.91</v>
      </c>
      <c r="H20" s="13">
        <f t="shared" si="1"/>
        <v>17.86</v>
      </c>
      <c r="I20" s="14">
        <f t="shared" si="2"/>
        <v>1018</v>
      </c>
      <c r="J20" s="37">
        <f t="shared" si="3"/>
        <v>2524.4300000000003</v>
      </c>
      <c r="K20" s="20">
        <f t="shared" si="3"/>
        <v>2.0700000000000003</v>
      </c>
    </row>
    <row r="21" spans="1:11" ht="12.75">
      <c r="A21" s="19">
        <v>14</v>
      </c>
      <c r="B21" s="4" t="s">
        <v>13</v>
      </c>
      <c r="C21" s="42">
        <v>583501</v>
      </c>
      <c r="D21" s="40">
        <v>79923.66</v>
      </c>
      <c r="E21" s="10">
        <f t="shared" si="0"/>
        <v>13.7</v>
      </c>
      <c r="F21" s="42">
        <v>649267</v>
      </c>
      <c r="G21" s="40">
        <v>98107.47</v>
      </c>
      <c r="H21" s="10">
        <f t="shared" si="1"/>
        <v>15.11</v>
      </c>
      <c r="I21" s="3">
        <f t="shared" si="2"/>
        <v>65766</v>
      </c>
      <c r="J21" s="36">
        <f t="shared" si="3"/>
        <v>18183.809999999998</v>
      </c>
      <c r="K21" s="20">
        <f t="shared" si="3"/>
        <v>1.4100000000000001</v>
      </c>
    </row>
    <row r="22" spans="1:11" ht="12.75">
      <c r="A22" s="19">
        <v>15</v>
      </c>
      <c r="B22" s="4" t="s">
        <v>14</v>
      </c>
      <c r="C22" s="42">
        <v>133863</v>
      </c>
      <c r="D22" s="40">
        <v>20975.92</v>
      </c>
      <c r="E22" s="10">
        <f t="shared" si="0"/>
        <v>15.67</v>
      </c>
      <c r="F22" s="42">
        <v>135571</v>
      </c>
      <c r="G22" s="40">
        <v>24504.99</v>
      </c>
      <c r="H22" s="10">
        <f t="shared" si="1"/>
        <v>18.08</v>
      </c>
      <c r="I22" s="3">
        <f t="shared" si="2"/>
        <v>1708</v>
      </c>
      <c r="J22" s="36">
        <f t="shared" si="3"/>
        <v>3529.0700000000033</v>
      </c>
      <c r="K22" s="20">
        <f t="shared" si="3"/>
        <v>2.4099999999999984</v>
      </c>
    </row>
    <row r="23" spans="1:11" ht="12.75">
      <c r="A23" s="19">
        <v>16</v>
      </c>
      <c r="B23" s="4" t="s">
        <v>15</v>
      </c>
      <c r="C23" s="42">
        <v>289754</v>
      </c>
      <c r="D23" s="40">
        <v>46722.88</v>
      </c>
      <c r="E23" s="10">
        <f t="shared" si="0"/>
        <v>16.13</v>
      </c>
      <c r="F23" s="42">
        <v>315061</v>
      </c>
      <c r="G23" s="40">
        <v>49400.95</v>
      </c>
      <c r="H23" s="10">
        <f t="shared" si="1"/>
        <v>15.68</v>
      </c>
      <c r="I23" s="3">
        <f t="shared" si="2"/>
        <v>25307</v>
      </c>
      <c r="J23" s="36">
        <f t="shared" si="3"/>
        <v>2678.0699999999997</v>
      </c>
      <c r="K23" s="20">
        <f t="shared" si="3"/>
        <v>-0.4499999999999993</v>
      </c>
    </row>
    <row r="24" spans="1:11" ht="12.75">
      <c r="A24" s="21">
        <v>17</v>
      </c>
      <c r="B24" s="7" t="s">
        <v>16</v>
      </c>
      <c r="C24" s="42">
        <v>138530</v>
      </c>
      <c r="D24" s="40">
        <v>21573.53</v>
      </c>
      <c r="E24" s="13">
        <f t="shared" si="0"/>
        <v>15.57</v>
      </c>
      <c r="F24" s="42">
        <v>150711</v>
      </c>
      <c r="G24" s="40">
        <v>25208.82</v>
      </c>
      <c r="H24" s="13">
        <f t="shared" si="1"/>
        <v>16.73</v>
      </c>
      <c r="I24" s="14">
        <f t="shared" si="2"/>
        <v>12181</v>
      </c>
      <c r="J24" s="37">
        <f t="shared" si="3"/>
        <v>3635.290000000001</v>
      </c>
      <c r="K24" s="20">
        <f t="shared" si="3"/>
        <v>1.1600000000000001</v>
      </c>
    </row>
    <row r="25" spans="1:11" ht="12.75">
      <c r="A25" s="21">
        <v>18</v>
      </c>
      <c r="B25" s="7" t="s">
        <v>17</v>
      </c>
      <c r="C25" s="42">
        <v>162846</v>
      </c>
      <c r="D25" s="40">
        <v>23053.76</v>
      </c>
      <c r="E25" s="13">
        <f t="shared" si="0"/>
        <v>14.16</v>
      </c>
      <c r="F25" s="42">
        <v>181044</v>
      </c>
      <c r="G25" s="40">
        <v>29597.6</v>
      </c>
      <c r="H25" s="13">
        <f t="shared" si="1"/>
        <v>16.35</v>
      </c>
      <c r="I25" s="14">
        <f t="shared" si="2"/>
        <v>18198</v>
      </c>
      <c r="J25" s="37">
        <f t="shared" si="3"/>
        <v>6543.84</v>
      </c>
      <c r="K25" s="20">
        <f t="shared" si="3"/>
        <v>2.1900000000000013</v>
      </c>
    </row>
    <row r="26" spans="1:11" ht="12.75">
      <c r="A26" s="21">
        <v>19</v>
      </c>
      <c r="B26" s="7" t="s">
        <v>18</v>
      </c>
      <c r="C26" s="42">
        <v>104321</v>
      </c>
      <c r="D26" s="40">
        <v>14264.39</v>
      </c>
      <c r="E26" s="13">
        <f t="shared" si="0"/>
        <v>13.67</v>
      </c>
      <c r="F26" s="42">
        <v>100815</v>
      </c>
      <c r="G26" s="40">
        <v>14335.62</v>
      </c>
      <c r="H26" s="13">
        <f t="shared" si="1"/>
        <v>14.22</v>
      </c>
      <c r="I26" s="14">
        <f t="shared" si="2"/>
        <v>-3506</v>
      </c>
      <c r="J26" s="37">
        <f t="shared" si="3"/>
        <v>71.23000000000138</v>
      </c>
      <c r="K26" s="20">
        <f t="shared" si="3"/>
        <v>0.5500000000000007</v>
      </c>
    </row>
    <row r="27" spans="1:11" ht="12.75">
      <c r="A27" s="19">
        <v>20</v>
      </c>
      <c r="B27" s="4" t="s">
        <v>19</v>
      </c>
      <c r="C27" s="42">
        <v>135300</v>
      </c>
      <c r="D27" s="40">
        <v>21110.6</v>
      </c>
      <c r="E27" s="10">
        <f t="shared" si="0"/>
        <v>15.6</v>
      </c>
      <c r="F27" s="42">
        <v>155870</v>
      </c>
      <c r="G27" s="40">
        <v>23522.99</v>
      </c>
      <c r="H27" s="10">
        <f t="shared" si="1"/>
        <v>15.09</v>
      </c>
      <c r="I27" s="3">
        <f t="shared" si="2"/>
        <v>20570</v>
      </c>
      <c r="J27" s="36">
        <f t="shared" si="3"/>
        <v>2412.390000000003</v>
      </c>
      <c r="K27" s="20">
        <f t="shared" si="3"/>
        <v>-0.5099999999999998</v>
      </c>
    </row>
    <row r="28" spans="1:11" ht="12.75">
      <c r="A28" s="19">
        <v>21</v>
      </c>
      <c r="B28" s="4" t="s">
        <v>20</v>
      </c>
      <c r="C28" s="42">
        <v>210716</v>
      </c>
      <c r="D28" s="40">
        <v>44747.19</v>
      </c>
      <c r="E28" s="10">
        <f t="shared" si="0"/>
        <v>21.24</v>
      </c>
      <c r="F28" s="42">
        <v>211735</v>
      </c>
      <c r="G28" s="40">
        <v>42343.42</v>
      </c>
      <c r="H28" s="10">
        <f t="shared" si="1"/>
        <v>20</v>
      </c>
      <c r="I28" s="3">
        <f t="shared" si="2"/>
        <v>1019</v>
      </c>
      <c r="J28" s="36">
        <f t="shared" si="3"/>
        <v>-2403.770000000004</v>
      </c>
      <c r="K28" s="20">
        <f t="shared" si="3"/>
        <v>-1.2399999999999984</v>
      </c>
    </row>
    <row r="29" spans="1:11" ht="12.75">
      <c r="A29" s="21">
        <v>22</v>
      </c>
      <c r="B29" s="7" t="s">
        <v>21</v>
      </c>
      <c r="C29" s="42">
        <v>63291</v>
      </c>
      <c r="D29" s="40">
        <v>11515.74</v>
      </c>
      <c r="E29" s="13">
        <f t="shared" si="0"/>
        <v>18.19</v>
      </c>
      <c r="F29" s="42">
        <v>59766</v>
      </c>
      <c r="G29" s="40">
        <v>10965.15</v>
      </c>
      <c r="H29" s="13">
        <f t="shared" si="1"/>
        <v>18.35</v>
      </c>
      <c r="I29" s="14">
        <f t="shared" si="2"/>
        <v>-3525</v>
      </c>
      <c r="J29" s="37">
        <f t="shared" si="3"/>
        <v>-550.5900000000001</v>
      </c>
      <c r="K29" s="20">
        <f t="shared" si="3"/>
        <v>0.16000000000000014</v>
      </c>
    </row>
    <row r="30" spans="1:11" ht="12.75">
      <c r="A30" s="21">
        <v>23</v>
      </c>
      <c r="B30" s="7" t="s">
        <v>22</v>
      </c>
      <c r="C30" s="42">
        <v>295034</v>
      </c>
      <c r="D30" s="40">
        <v>53450.21</v>
      </c>
      <c r="E30" s="13">
        <f t="shared" si="0"/>
        <v>18.12</v>
      </c>
      <c r="F30" s="42">
        <v>289188</v>
      </c>
      <c r="G30" s="40">
        <v>56660.24</v>
      </c>
      <c r="H30" s="13">
        <f t="shared" si="1"/>
        <v>19.59</v>
      </c>
      <c r="I30" s="14">
        <f t="shared" si="2"/>
        <v>-5846</v>
      </c>
      <c r="J30" s="37">
        <f t="shared" si="3"/>
        <v>3210.029999999999</v>
      </c>
      <c r="K30" s="20">
        <f t="shared" si="3"/>
        <v>1.4699999999999989</v>
      </c>
    </row>
    <row r="31" spans="1:11" ht="12.75">
      <c r="A31" s="19">
        <v>24</v>
      </c>
      <c r="B31" s="4" t="s">
        <v>23</v>
      </c>
      <c r="C31" s="42">
        <v>604203</v>
      </c>
      <c r="D31" s="40">
        <v>116819.68</v>
      </c>
      <c r="E31" s="10">
        <f t="shared" si="0"/>
        <v>19.33</v>
      </c>
      <c r="F31" s="42">
        <v>616614</v>
      </c>
      <c r="G31" s="40">
        <v>120219.29</v>
      </c>
      <c r="H31" s="10">
        <f t="shared" si="1"/>
        <v>19.5</v>
      </c>
      <c r="I31" s="3">
        <f t="shared" si="2"/>
        <v>12411</v>
      </c>
      <c r="J31" s="36">
        <f t="shared" si="3"/>
        <v>3399.6100000000006</v>
      </c>
      <c r="K31" s="20">
        <f t="shared" si="3"/>
        <v>0.1700000000000017</v>
      </c>
    </row>
    <row r="32" spans="1:11" ht="12.75">
      <c r="A32" s="21">
        <v>25</v>
      </c>
      <c r="B32" s="7" t="s">
        <v>24</v>
      </c>
      <c r="C32" s="42">
        <v>81313</v>
      </c>
      <c r="D32" s="40">
        <v>13040.97</v>
      </c>
      <c r="E32" s="13">
        <f t="shared" si="0"/>
        <v>16.04</v>
      </c>
      <c r="F32" s="42">
        <v>99686</v>
      </c>
      <c r="G32" s="40">
        <v>16148.75</v>
      </c>
      <c r="H32" s="13">
        <f t="shared" si="1"/>
        <v>16.2</v>
      </c>
      <c r="I32" s="14">
        <f t="shared" si="2"/>
        <v>18373</v>
      </c>
      <c r="J32" s="37">
        <f t="shared" si="3"/>
        <v>3107.7800000000007</v>
      </c>
      <c r="K32" s="20">
        <f t="shared" si="3"/>
        <v>0.16000000000000014</v>
      </c>
    </row>
    <row r="33" spans="1:11" ht="12.75">
      <c r="A33" s="19">
        <v>26</v>
      </c>
      <c r="B33" s="4" t="s">
        <v>25</v>
      </c>
      <c r="C33" s="42">
        <v>219555</v>
      </c>
      <c r="D33" s="40">
        <v>43991.61</v>
      </c>
      <c r="E33" s="10">
        <f t="shared" si="0"/>
        <v>20.04</v>
      </c>
      <c r="F33" s="42">
        <v>250467</v>
      </c>
      <c r="G33" s="40">
        <v>38450.32</v>
      </c>
      <c r="H33" s="10">
        <f t="shared" si="1"/>
        <v>15.35</v>
      </c>
      <c r="I33" s="3">
        <f t="shared" si="2"/>
        <v>30912</v>
      </c>
      <c r="J33" s="36">
        <f t="shared" si="3"/>
        <v>-5541.290000000001</v>
      </c>
      <c r="K33" s="20">
        <f t="shared" si="3"/>
        <v>-4.6899999999999995</v>
      </c>
    </row>
    <row r="34" spans="1:11" ht="12.75">
      <c r="A34" s="19">
        <v>27</v>
      </c>
      <c r="B34" s="4" t="s">
        <v>26</v>
      </c>
      <c r="C34" s="42">
        <v>127834</v>
      </c>
      <c r="D34" s="40">
        <v>25245.93</v>
      </c>
      <c r="E34" s="10">
        <f t="shared" si="0"/>
        <v>19.75</v>
      </c>
      <c r="F34" s="42">
        <v>145666</v>
      </c>
      <c r="G34" s="40">
        <v>30845.27</v>
      </c>
      <c r="H34" s="10">
        <f t="shared" si="1"/>
        <v>21.18</v>
      </c>
      <c r="I34" s="3">
        <f t="shared" si="2"/>
        <v>17832</v>
      </c>
      <c r="J34" s="36">
        <f t="shared" si="3"/>
        <v>5599.34</v>
      </c>
      <c r="K34" s="20">
        <f t="shared" si="3"/>
        <v>1.4299999999999997</v>
      </c>
    </row>
    <row r="35" spans="1:11" ht="12.75">
      <c r="A35" s="19">
        <v>28</v>
      </c>
      <c r="B35" s="4" t="s">
        <v>27</v>
      </c>
      <c r="C35" s="42">
        <v>159113</v>
      </c>
      <c r="D35" s="40">
        <v>28039.1</v>
      </c>
      <c r="E35" s="10">
        <f t="shared" si="0"/>
        <v>17.62</v>
      </c>
      <c r="F35" s="42">
        <v>162964</v>
      </c>
      <c r="G35" s="40">
        <v>29657.23</v>
      </c>
      <c r="H35" s="10">
        <f t="shared" si="1"/>
        <v>18.2</v>
      </c>
      <c r="I35" s="3">
        <f t="shared" si="2"/>
        <v>3851</v>
      </c>
      <c r="J35" s="36">
        <f t="shared" si="3"/>
        <v>1618.130000000001</v>
      </c>
      <c r="K35" s="20">
        <f t="shared" si="3"/>
        <v>0.5799999999999983</v>
      </c>
    </row>
    <row r="36" spans="1:11" ht="12.75">
      <c r="A36" s="21">
        <v>29</v>
      </c>
      <c r="B36" s="7" t="s">
        <v>28</v>
      </c>
      <c r="C36" s="42">
        <v>348185</v>
      </c>
      <c r="D36" s="40">
        <v>42759.74</v>
      </c>
      <c r="E36" s="13">
        <f t="shared" si="0"/>
        <v>12.28</v>
      </c>
      <c r="F36" s="42">
        <v>380154</v>
      </c>
      <c r="G36" s="40">
        <v>58834.21</v>
      </c>
      <c r="H36" s="13">
        <f t="shared" si="1"/>
        <v>15.48</v>
      </c>
      <c r="I36" s="14">
        <f t="shared" si="2"/>
        <v>31969</v>
      </c>
      <c r="J36" s="37">
        <f t="shared" si="3"/>
        <v>16074.470000000001</v>
      </c>
      <c r="K36" s="20">
        <f t="shared" si="3"/>
        <v>3.200000000000001</v>
      </c>
    </row>
    <row r="37" spans="1:11" ht="12.75">
      <c r="A37" s="21">
        <v>30</v>
      </c>
      <c r="B37" s="7" t="s">
        <v>29</v>
      </c>
      <c r="C37" s="42">
        <v>589197</v>
      </c>
      <c r="D37" s="40">
        <v>72881.46</v>
      </c>
      <c r="E37" s="13">
        <f>ROUND(D37*100/C37,2)</f>
        <v>12.37</v>
      </c>
      <c r="F37" s="42">
        <v>621137</v>
      </c>
      <c r="G37" s="40">
        <v>82971.53</v>
      </c>
      <c r="H37" s="13">
        <f t="shared" si="1"/>
        <v>13.36</v>
      </c>
      <c r="I37" s="14">
        <f>ROUND(F37-C37,0)</f>
        <v>31940</v>
      </c>
      <c r="J37" s="37">
        <f t="shared" si="3"/>
        <v>10090.069999999992</v>
      </c>
      <c r="K37" s="20">
        <f t="shared" si="3"/>
        <v>0.9900000000000002</v>
      </c>
    </row>
    <row r="38" spans="1:11" ht="12.75">
      <c r="A38" s="21">
        <v>31</v>
      </c>
      <c r="B38" s="7" t="s">
        <v>30</v>
      </c>
      <c r="C38" s="42">
        <v>722243</v>
      </c>
      <c r="D38" s="40">
        <v>106218.87</v>
      </c>
      <c r="E38" s="13">
        <f>ROUND(D38*100/C38,2)</f>
        <v>14.71</v>
      </c>
      <c r="F38" s="42">
        <v>723238</v>
      </c>
      <c r="G38" s="40">
        <v>113157.92</v>
      </c>
      <c r="H38" s="13">
        <f t="shared" si="1"/>
        <v>15.65</v>
      </c>
      <c r="I38" s="14">
        <f>ROUND(F38-C38,0)</f>
        <v>995</v>
      </c>
      <c r="J38" s="37">
        <f t="shared" si="3"/>
        <v>6939.050000000003</v>
      </c>
      <c r="K38" s="20">
        <f t="shared" si="3"/>
        <v>0.9399999999999995</v>
      </c>
    </row>
    <row r="39" spans="1:11" ht="12.75">
      <c r="A39" s="21">
        <v>32</v>
      </c>
      <c r="B39" s="7" t="s">
        <v>31</v>
      </c>
      <c r="C39" s="42">
        <v>420126</v>
      </c>
      <c r="D39" s="40">
        <v>60076.69</v>
      </c>
      <c r="E39" s="13">
        <f t="shared" si="0"/>
        <v>14.3</v>
      </c>
      <c r="F39" s="42">
        <v>458935</v>
      </c>
      <c r="G39" s="40">
        <v>66309.01</v>
      </c>
      <c r="H39" s="13">
        <f t="shared" si="1"/>
        <v>14.45</v>
      </c>
      <c r="I39" s="14">
        <f t="shared" si="2"/>
        <v>38809</v>
      </c>
      <c r="J39" s="37">
        <f t="shared" si="3"/>
        <v>6232.319999999992</v>
      </c>
      <c r="K39" s="20">
        <f t="shared" si="3"/>
        <v>0.14999999999999858</v>
      </c>
    </row>
    <row r="40" spans="1:11" ht="13.5" thickBot="1">
      <c r="A40" s="21">
        <v>33</v>
      </c>
      <c r="B40" s="8" t="s">
        <v>32</v>
      </c>
      <c r="C40" s="43">
        <v>276867</v>
      </c>
      <c r="D40" s="40">
        <v>37316.23</v>
      </c>
      <c r="E40" s="15">
        <f t="shared" si="0"/>
        <v>13.48</v>
      </c>
      <c r="F40" s="43">
        <v>268431</v>
      </c>
      <c r="G40" s="40">
        <v>39453.36</v>
      </c>
      <c r="H40" s="15">
        <f t="shared" si="1"/>
        <v>14.7</v>
      </c>
      <c r="I40" s="16">
        <f t="shared" si="2"/>
        <v>-8436</v>
      </c>
      <c r="J40" s="38">
        <f t="shared" si="3"/>
        <v>2137.1299999999974</v>
      </c>
      <c r="K40" s="22">
        <f t="shared" si="3"/>
        <v>1.2199999999999989</v>
      </c>
    </row>
    <row r="41" spans="1:11" ht="16.5" thickBot="1">
      <c r="A41" s="23"/>
      <c r="B41" s="9" t="s">
        <v>33</v>
      </c>
      <c r="C41" s="44">
        <f>SUM(C8:C40)</f>
        <v>27877051</v>
      </c>
      <c r="D41" s="44">
        <f>SUM(D8:D40)</f>
        <v>4193662.3600000017</v>
      </c>
      <c r="E41" s="12">
        <f t="shared" si="0"/>
        <v>15.04</v>
      </c>
      <c r="F41" s="44">
        <f>SUM(F8:F40)</f>
        <v>28836344</v>
      </c>
      <c r="G41" s="44">
        <f>SUM(G8:G40)</f>
        <v>4370280.930000002</v>
      </c>
      <c r="H41" s="12">
        <f t="shared" si="1"/>
        <v>15.16</v>
      </c>
      <c r="I41" s="12">
        <f t="shared" si="2"/>
        <v>959293</v>
      </c>
      <c r="J41" s="39">
        <f>G41-D41</f>
        <v>176618.56999999983</v>
      </c>
      <c r="K41" s="12">
        <f t="shared" si="3"/>
        <v>0.120000000000001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2015-07-14T15:36:40Z</cp:lastPrinted>
  <dcterms:created xsi:type="dcterms:W3CDTF">2005-05-17T11:24:02Z</dcterms:created>
  <dcterms:modified xsi:type="dcterms:W3CDTF">2015-07-14T15:43:17Z</dcterms:modified>
  <cp:category/>
  <cp:version/>
  <cp:contentType/>
  <cp:contentStatus/>
</cp:coreProperties>
</file>