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0"/>
  </bookViews>
  <sheets>
    <sheet name="Динамика поступлений01.01.2015" sheetId="1" r:id="rId1"/>
    <sheet name="удельный вес 01.01.2015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<sst xmlns="http://schemas.openxmlformats.org/spreadsheetml/2006/main" count="98" uniqueCount="55">
  <si>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</si>
  <si>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</si>
  <si>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</si>
  <si>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</si>
  <si>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</si>
  <si>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</si>
  <si>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</si>
  <si>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</si>
  <si>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</si>
  <si>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</si>
  <si>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</si>
  <si>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</si>
  <si>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</si>
  <si>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</si>
  <si>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</si>
  <si>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</si>
  <si>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</si>
  <si>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</si>
  <si>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</si>
  <si>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</si>
  <si>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</si>
  <si>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</si>
  <si>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</si>
  <si>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</si>
  <si>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</si>
  <si>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</si>
  <si>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</si>
  <si>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</si>
  <si>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</si>
  <si>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</si>
  <si>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</si>
  <si>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</si>
  <si>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</si>
  <si>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</si>
  <si>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</si>
  <si>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</si>
  <si>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</si>
  <si>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</si>
  <si>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</si>
  <si>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</si>
  <si>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</si>
  <si>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</si>
  <si>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</si>
  <si>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</si>
  <si>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</si>
  <si>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</si>
  <si>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</si>
  <si>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01.01.2014 года (по приказу 65Н)</t>
  </si>
  <si>
    <t xml:space="preserve">По состоянию на 01.01.2014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</si>
  <si>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01.01.2015 года </t>
  </si>
  <si>
    <t>по состоянию на 01.01.2014</t>
  </si>
  <si>
    <t>по состоянию на 01.01.2015г.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</si>
  <si>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01.01.2015 года</t>
  </si>
  <si>
    <t xml:space="preserve">По состоянию на 01.01.2015 года </t>
  </si>
  <si>
    <t>по состоянию на 01.01.2015 года (по приказу 65Н)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</si>
</sst>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34" borderId="17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1" fillId="34" borderId="25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3" fontId="1" fillId="35" borderId="12" xfId="0" applyNumberFormat="1" applyFont="1" applyFill="1" applyBorder="1" applyAlignment="1">
      <alignment horizontal="center" vertical="top" shrinkToFit="1"/>
    </xf>
    <xf numFmtId="3" fontId="1" fillId="0" borderId="1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0" fillId="35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5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5" borderId="0" xfId="0" applyNumberFormat="1" applyFont="1" applyFill="1" applyBorder="1" applyAlignment="1">
      <alignment horizontal="right" vertical="top" shrinkToFit="1"/>
    </xf>
    <xf numFmtId="0" fontId="3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60" zoomScalePageLayoutView="0" workbookViewId="0" topLeftCell="A1">
      <selection activeCell="E17" sqref="E17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875" style="0" customWidth="1"/>
    <col min="13" max="13" width="9.00390625" style="0" customWidth="1"/>
    <col min="14" max="14" width="28.375" style="0" hidden="1" customWidth="1"/>
    <col min="15" max="15" width="16.75390625" style="0" hidden="1" customWidth="1"/>
  </cols>
  <sheetData>
    <row r="1" spans="1:8" ht="12.75">
      <c r="A1" s="52" t="s">
        <v>49</v>
      </c>
      <c r="B1" s="52"/>
      <c r="C1" s="52"/>
      <c r="D1" s="52"/>
      <c r="E1" s="52"/>
      <c r="F1" s="52"/>
      <c r="G1" s="52"/>
      <c r="H1" s="52"/>
    </row>
    <row r="2" spans="1:8" ht="17.25" customHeight="1">
      <c r="A2" s="52"/>
      <c r="B2" s="52"/>
      <c r="C2" s="52"/>
      <c r="D2" s="52"/>
      <c r="E2" s="52"/>
      <c r="F2" s="52"/>
      <c r="G2" s="52"/>
      <c r="H2" s="52"/>
    </row>
    <row r="3" ht="6" customHeight="1" hidden="1"/>
    <row r="4" spans="9:10" ht="16.5" customHeight="1" thickBot="1"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34" t="s">
        <v>47</v>
      </c>
      <c r="D6" s="34" t="s">
        <v>54</v>
      </c>
      <c r="E6" s="60"/>
      <c r="F6" s="62"/>
      <c r="G6" s="34" t="s">
        <v>50</v>
      </c>
      <c r="H6" s="34" t="s">
        <v>51</v>
      </c>
      <c r="I6" s="56"/>
      <c r="J6" s="64"/>
    </row>
    <row r="7" spans="1:10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5" ht="15.75">
      <c r="A8" s="24">
        <v>1</v>
      </c>
      <c r="B8" s="25" t="s">
        <v>1</v>
      </c>
      <c r="C8" s="40">
        <v>6240582.77</v>
      </c>
      <c r="D8" s="40">
        <v>6488018.26</v>
      </c>
      <c r="E8" s="35">
        <f aca="true" t="shared" si="0" ref="E8:E41">D8-C8</f>
        <v>247435.49000000022</v>
      </c>
      <c r="F8" s="11">
        <f aca="true" t="shared" si="1" ref="F8:F41">ROUND(D8/C8*100,2)</f>
        <v>103.96</v>
      </c>
      <c r="G8" s="41">
        <v>39409861</v>
      </c>
      <c r="H8" s="41">
        <v>41676059</v>
      </c>
      <c r="I8" s="35">
        <f>H8-G8</f>
        <v>2266198</v>
      </c>
      <c r="J8" s="26">
        <f>ROUND(H8/G8*100,2)</f>
        <v>105.75</v>
      </c>
      <c r="N8" s="47"/>
      <c r="O8" s="51"/>
    </row>
    <row r="9" spans="1:15" ht="15.75">
      <c r="A9" s="19">
        <v>2</v>
      </c>
      <c r="B9" s="4" t="s">
        <v>44</v>
      </c>
      <c r="C9" s="40">
        <v>288392.96</v>
      </c>
      <c r="D9" s="40">
        <v>288168.06</v>
      </c>
      <c r="E9" s="36">
        <f t="shared" si="0"/>
        <v>-224.90000000002328</v>
      </c>
      <c r="F9" s="30">
        <f t="shared" si="1"/>
        <v>99.92</v>
      </c>
      <c r="G9" s="42">
        <v>2028251</v>
      </c>
      <c r="H9" s="42">
        <v>1999301</v>
      </c>
      <c r="I9" s="36">
        <f aca="true" t="shared" si="2" ref="I9:I41">H9-G9</f>
        <v>-28950</v>
      </c>
      <c r="J9" s="32">
        <f aca="true" t="shared" si="3" ref="J9:J41">ROUND(H9/G9*100,2)</f>
        <v>98.57</v>
      </c>
      <c r="N9" s="47"/>
      <c r="O9" s="51"/>
    </row>
    <row r="10" spans="1:15" ht="15.75">
      <c r="A10" s="19">
        <v>3</v>
      </c>
      <c r="B10" s="4" t="s">
        <v>2</v>
      </c>
      <c r="C10" s="40">
        <v>367007.08</v>
      </c>
      <c r="D10" s="40">
        <v>397675.2</v>
      </c>
      <c r="E10" s="36">
        <f t="shared" si="0"/>
        <v>30668.119999999995</v>
      </c>
      <c r="F10" s="30">
        <f t="shared" si="1"/>
        <v>108.36</v>
      </c>
      <c r="G10" s="42">
        <v>2196711</v>
      </c>
      <c r="H10" s="42">
        <v>2351099</v>
      </c>
      <c r="I10" s="36">
        <f t="shared" si="2"/>
        <v>154388</v>
      </c>
      <c r="J10" s="32">
        <f t="shared" si="3"/>
        <v>107.03</v>
      </c>
      <c r="N10" s="47"/>
      <c r="O10" s="51"/>
    </row>
    <row r="11" spans="1:15" ht="15.75">
      <c r="A11" s="19">
        <v>4</v>
      </c>
      <c r="B11" s="4" t="s">
        <v>3</v>
      </c>
      <c r="C11" s="40">
        <v>256480.42</v>
      </c>
      <c r="D11" s="40">
        <v>283214.77</v>
      </c>
      <c r="E11" s="36">
        <f t="shared" si="0"/>
        <v>26734.350000000006</v>
      </c>
      <c r="F11" s="30">
        <f t="shared" si="1"/>
        <v>110.42</v>
      </c>
      <c r="G11" s="42">
        <v>1426928</v>
      </c>
      <c r="H11" s="42">
        <v>1749671</v>
      </c>
      <c r="I11" s="36">
        <f t="shared" si="2"/>
        <v>322743</v>
      </c>
      <c r="J11" s="32">
        <f t="shared" si="3"/>
        <v>122.62</v>
      </c>
      <c r="N11" s="47"/>
      <c r="O11" s="51"/>
    </row>
    <row r="12" spans="1:15" ht="15.75">
      <c r="A12" s="19">
        <v>5</v>
      </c>
      <c r="B12" s="4" t="s">
        <v>4</v>
      </c>
      <c r="C12" s="40">
        <v>66387.59</v>
      </c>
      <c r="D12" s="40">
        <v>84485.44</v>
      </c>
      <c r="E12" s="36">
        <f t="shared" si="0"/>
        <v>18097.850000000006</v>
      </c>
      <c r="F12" s="30">
        <f t="shared" si="1"/>
        <v>127.26</v>
      </c>
      <c r="G12" s="42">
        <v>449555</v>
      </c>
      <c r="H12" s="42">
        <v>513869</v>
      </c>
      <c r="I12" s="36">
        <f t="shared" si="2"/>
        <v>64314</v>
      </c>
      <c r="J12" s="32">
        <f t="shared" si="3"/>
        <v>114.31</v>
      </c>
      <c r="N12" s="47"/>
      <c r="O12" s="51"/>
    </row>
    <row r="13" spans="1:15" ht="15.75">
      <c r="A13" s="19">
        <v>6</v>
      </c>
      <c r="B13" s="4" t="s">
        <v>5</v>
      </c>
      <c r="C13" s="40">
        <v>83789.23</v>
      </c>
      <c r="D13" s="40">
        <v>87809.7</v>
      </c>
      <c r="E13" s="36">
        <f t="shared" si="0"/>
        <v>4020.470000000001</v>
      </c>
      <c r="F13" s="30">
        <f t="shared" si="1"/>
        <v>104.8</v>
      </c>
      <c r="G13" s="42">
        <v>482762</v>
      </c>
      <c r="H13" s="42">
        <v>503787</v>
      </c>
      <c r="I13" s="36">
        <f t="shared" si="2"/>
        <v>21025</v>
      </c>
      <c r="J13" s="32">
        <f t="shared" si="3"/>
        <v>104.36</v>
      </c>
      <c r="N13" s="47"/>
      <c r="O13" s="51"/>
    </row>
    <row r="14" spans="1:15" ht="15.75">
      <c r="A14" s="19">
        <v>7</v>
      </c>
      <c r="B14" s="4" t="s">
        <v>6</v>
      </c>
      <c r="C14" s="40">
        <v>440055.45</v>
      </c>
      <c r="D14" s="40">
        <v>488556.88</v>
      </c>
      <c r="E14" s="36">
        <f t="shared" si="0"/>
        <v>48501.42999999999</v>
      </c>
      <c r="F14" s="30">
        <f t="shared" si="1"/>
        <v>111.02</v>
      </c>
      <c r="G14" s="42">
        <v>2418143</v>
      </c>
      <c r="H14" s="42">
        <v>2698877</v>
      </c>
      <c r="I14" s="36">
        <f t="shared" si="2"/>
        <v>280734</v>
      </c>
      <c r="J14" s="32">
        <f t="shared" si="3"/>
        <v>111.61</v>
      </c>
      <c r="N14" s="47"/>
      <c r="O14" s="51"/>
    </row>
    <row r="15" spans="1:15" ht="15.75">
      <c r="A15" s="19">
        <v>8</v>
      </c>
      <c r="B15" s="4" t="s">
        <v>7</v>
      </c>
      <c r="C15" s="40">
        <v>126947.39</v>
      </c>
      <c r="D15" s="40">
        <v>204453.08</v>
      </c>
      <c r="E15" s="36">
        <f t="shared" si="0"/>
        <v>77505.68999999999</v>
      </c>
      <c r="F15" s="30">
        <f t="shared" si="1"/>
        <v>161.05</v>
      </c>
      <c r="G15" s="42">
        <v>872083</v>
      </c>
      <c r="H15" s="42">
        <v>1619755</v>
      </c>
      <c r="I15" s="36">
        <f t="shared" si="2"/>
        <v>747672</v>
      </c>
      <c r="J15" s="32">
        <f t="shared" si="3"/>
        <v>185.73</v>
      </c>
      <c r="N15" s="47"/>
      <c r="O15" s="51"/>
    </row>
    <row r="16" spans="1:15" ht="15.75">
      <c r="A16" s="19">
        <v>9</v>
      </c>
      <c r="B16" s="4" t="s">
        <v>8</v>
      </c>
      <c r="C16" s="40">
        <v>33981.09</v>
      </c>
      <c r="D16" s="40">
        <v>30066.22</v>
      </c>
      <c r="E16" s="36">
        <f t="shared" si="0"/>
        <v>-3914.8699999999953</v>
      </c>
      <c r="F16" s="30">
        <f t="shared" si="1"/>
        <v>88.48</v>
      </c>
      <c r="G16" s="42">
        <v>188055</v>
      </c>
      <c r="H16" s="42">
        <v>188104</v>
      </c>
      <c r="I16" s="36">
        <f t="shared" si="2"/>
        <v>49</v>
      </c>
      <c r="J16" s="32">
        <f t="shared" si="3"/>
        <v>100.03</v>
      </c>
      <c r="N16" s="47"/>
      <c r="O16" s="51"/>
    </row>
    <row r="17" spans="1:15" ht="15.75">
      <c r="A17" s="19">
        <v>10</v>
      </c>
      <c r="B17" s="4" t="s">
        <v>9</v>
      </c>
      <c r="C17" s="40">
        <v>143203.49</v>
      </c>
      <c r="D17" s="40">
        <v>141217.41</v>
      </c>
      <c r="E17" s="36">
        <f t="shared" si="0"/>
        <v>-1986.0799999999872</v>
      </c>
      <c r="F17" s="30">
        <f t="shared" si="1"/>
        <v>98.61</v>
      </c>
      <c r="G17" s="42">
        <v>435333</v>
      </c>
      <c r="H17" s="42">
        <v>442746</v>
      </c>
      <c r="I17" s="36">
        <f t="shared" si="2"/>
        <v>7413</v>
      </c>
      <c r="J17" s="32">
        <f t="shared" si="3"/>
        <v>101.7</v>
      </c>
      <c r="N17" s="47"/>
      <c r="O17" s="51"/>
    </row>
    <row r="18" spans="1:15" ht="15.75">
      <c r="A18" s="19">
        <v>11</v>
      </c>
      <c r="B18" s="4" t="s">
        <v>10</v>
      </c>
      <c r="C18" s="40">
        <v>38946.4</v>
      </c>
      <c r="D18" s="40">
        <v>43664.84</v>
      </c>
      <c r="E18" s="36">
        <f t="shared" si="0"/>
        <v>4718.439999999995</v>
      </c>
      <c r="F18" s="30">
        <f t="shared" si="1"/>
        <v>112.12</v>
      </c>
      <c r="G18" s="42">
        <v>199279</v>
      </c>
      <c r="H18" s="42">
        <v>251888</v>
      </c>
      <c r="I18" s="36">
        <f t="shared" si="2"/>
        <v>52609</v>
      </c>
      <c r="J18" s="32">
        <f t="shared" si="3"/>
        <v>126.4</v>
      </c>
      <c r="N18" s="47"/>
      <c r="O18" s="51"/>
    </row>
    <row r="19" spans="1:15" ht="15.75">
      <c r="A19" s="19">
        <v>12</v>
      </c>
      <c r="B19" s="4" t="s">
        <v>11</v>
      </c>
      <c r="C19" s="40">
        <v>229965.31</v>
      </c>
      <c r="D19" s="40">
        <v>269172.9</v>
      </c>
      <c r="E19" s="36">
        <f t="shared" si="0"/>
        <v>39207.590000000026</v>
      </c>
      <c r="F19" s="30">
        <f t="shared" si="1"/>
        <v>117.05</v>
      </c>
      <c r="G19" s="42">
        <v>1185598</v>
      </c>
      <c r="H19" s="42">
        <v>1355822</v>
      </c>
      <c r="I19" s="36">
        <f t="shared" si="2"/>
        <v>170224</v>
      </c>
      <c r="J19" s="32">
        <f t="shared" si="3"/>
        <v>114.36</v>
      </c>
      <c r="N19" s="47"/>
      <c r="O19" s="51"/>
    </row>
    <row r="20" spans="1:15" ht="15.75">
      <c r="A20" s="19">
        <v>13</v>
      </c>
      <c r="B20" s="4" t="s">
        <v>12</v>
      </c>
      <c r="C20" s="40">
        <v>44821.32</v>
      </c>
      <c r="D20" s="40">
        <v>46719.39</v>
      </c>
      <c r="E20" s="36">
        <f t="shared" si="0"/>
        <v>1898.0699999999997</v>
      </c>
      <c r="F20" s="30">
        <f t="shared" si="1"/>
        <v>104.23</v>
      </c>
      <c r="G20" s="42">
        <v>262792</v>
      </c>
      <c r="H20" s="42">
        <v>276865</v>
      </c>
      <c r="I20" s="36">
        <f t="shared" si="2"/>
        <v>14073</v>
      </c>
      <c r="J20" s="32">
        <f t="shared" si="3"/>
        <v>105.36</v>
      </c>
      <c r="N20" s="47"/>
      <c r="O20" s="51"/>
    </row>
    <row r="21" spans="1:15" ht="15.75">
      <c r="A21" s="19">
        <v>14</v>
      </c>
      <c r="B21" s="4" t="s">
        <v>13</v>
      </c>
      <c r="C21" s="40">
        <v>197118.61</v>
      </c>
      <c r="D21" s="40">
        <v>226827.35</v>
      </c>
      <c r="E21" s="36">
        <f t="shared" si="0"/>
        <v>29708.74000000002</v>
      </c>
      <c r="F21" s="30">
        <f t="shared" si="1"/>
        <v>115.07</v>
      </c>
      <c r="G21" s="42">
        <v>1337555</v>
      </c>
      <c r="H21" s="42">
        <v>1556565</v>
      </c>
      <c r="I21" s="36">
        <f t="shared" si="2"/>
        <v>219010</v>
      </c>
      <c r="J21" s="32">
        <f t="shared" si="3"/>
        <v>116.37</v>
      </c>
      <c r="N21" s="47"/>
      <c r="O21" s="51"/>
    </row>
    <row r="22" spans="1:15" ht="15.75">
      <c r="A22" s="19">
        <v>15</v>
      </c>
      <c r="B22" s="4" t="s">
        <v>14</v>
      </c>
      <c r="C22" s="40">
        <v>56640.27</v>
      </c>
      <c r="D22" s="40">
        <v>59765.37</v>
      </c>
      <c r="E22" s="36">
        <f t="shared" si="0"/>
        <v>3125.100000000006</v>
      </c>
      <c r="F22" s="30">
        <f t="shared" si="1"/>
        <v>105.52</v>
      </c>
      <c r="G22" s="42">
        <v>305686</v>
      </c>
      <c r="H22" s="42">
        <v>327791</v>
      </c>
      <c r="I22" s="36">
        <f t="shared" si="2"/>
        <v>22105</v>
      </c>
      <c r="J22" s="32">
        <f t="shared" si="3"/>
        <v>107.23</v>
      </c>
      <c r="N22" s="47"/>
      <c r="O22" s="51"/>
    </row>
    <row r="23" spans="1:15" ht="15.75">
      <c r="A23" s="19">
        <v>16</v>
      </c>
      <c r="B23" s="4" t="s">
        <v>15</v>
      </c>
      <c r="C23" s="40">
        <v>114732.7</v>
      </c>
      <c r="D23" s="40">
        <v>123556.25</v>
      </c>
      <c r="E23" s="36">
        <f t="shared" si="0"/>
        <v>8823.550000000003</v>
      </c>
      <c r="F23" s="30">
        <f t="shared" si="1"/>
        <v>107.69</v>
      </c>
      <c r="G23" s="42">
        <v>686297</v>
      </c>
      <c r="H23" s="42">
        <v>734551</v>
      </c>
      <c r="I23" s="36">
        <f t="shared" si="2"/>
        <v>48254</v>
      </c>
      <c r="J23" s="32">
        <f t="shared" si="3"/>
        <v>107.03</v>
      </c>
      <c r="N23" s="47"/>
      <c r="O23" s="51"/>
    </row>
    <row r="24" spans="1:15" ht="15.75">
      <c r="A24" s="19">
        <v>17</v>
      </c>
      <c r="B24" s="4" t="s">
        <v>16</v>
      </c>
      <c r="C24" s="40">
        <v>52631.59</v>
      </c>
      <c r="D24" s="40">
        <v>59008.65</v>
      </c>
      <c r="E24" s="36">
        <f t="shared" si="0"/>
        <v>6377.060000000005</v>
      </c>
      <c r="F24" s="30">
        <f t="shared" si="1"/>
        <v>112.12</v>
      </c>
      <c r="G24" s="42">
        <v>312072</v>
      </c>
      <c r="H24" s="42">
        <v>341115</v>
      </c>
      <c r="I24" s="36">
        <f t="shared" si="2"/>
        <v>29043</v>
      </c>
      <c r="J24" s="32">
        <f t="shared" si="3"/>
        <v>109.31</v>
      </c>
      <c r="N24" s="47"/>
      <c r="O24" s="51"/>
    </row>
    <row r="25" spans="1:15" ht="15.75">
      <c r="A25" s="19">
        <v>18</v>
      </c>
      <c r="B25" s="4" t="s">
        <v>17</v>
      </c>
      <c r="C25" s="40">
        <v>63851.59</v>
      </c>
      <c r="D25" s="40">
        <v>72386.52</v>
      </c>
      <c r="E25" s="36">
        <f t="shared" si="0"/>
        <v>8534.930000000008</v>
      </c>
      <c r="F25" s="30">
        <f t="shared" si="1"/>
        <v>113.37</v>
      </c>
      <c r="G25" s="42">
        <v>417249</v>
      </c>
      <c r="H25" s="42">
        <v>409364</v>
      </c>
      <c r="I25" s="36">
        <f t="shared" si="2"/>
        <v>-7885</v>
      </c>
      <c r="J25" s="32">
        <f t="shared" si="3"/>
        <v>98.11</v>
      </c>
      <c r="N25" s="47"/>
      <c r="O25" s="51"/>
    </row>
    <row r="26" spans="1:15" ht="15.75">
      <c r="A26" s="19">
        <v>19</v>
      </c>
      <c r="B26" s="4" t="s">
        <v>18</v>
      </c>
      <c r="C26" s="40">
        <v>38368.33</v>
      </c>
      <c r="D26" s="40">
        <v>39527.98</v>
      </c>
      <c r="E26" s="36">
        <f t="shared" si="0"/>
        <v>1159.6500000000015</v>
      </c>
      <c r="F26" s="30">
        <f t="shared" si="1"/>
        <v>103.02</v>
      </c>
      <c r="G26" s="42">
        <v>248316</v>
      </c>
      <c r="H26" s="42">
        <v>254698</v>
      </c>
      <c r="I26" s="36">
        <f t="shared" si="2"/>
        <v>6382</v>
      </c>
      <c r="J26" s="32">
        <f t="shared" si="3"/>
        <v>102.57</v>
      </c>
      <c r="N26" s="47"/>
      <c r="O26" s="51"/>
    </row>
    <row r="27" spans="1:15" ht="15.75">
      <c r="A27" s="19">
        <v>20</v>
      </c>
      <c r="B27" s="4" t="s">
        <v>19</v>
      </c>
      <c r="C27" s="40">
        <v>55701.79</v>
      </c>
      <c r="D27" s="40">
        <v>57590.15</v>
      </c>
      <c r="E27" s="36">
        <f t="shared" si="0"/>
        <v>1888.3600000000006</v>
      </c>
      <c r="F27" s="30">
        <f t="shared" si="1"/>
        <v>103.39</v>
      </c>
      <c r="G27" s="42">
        <v>327569</v>
      </c>
      <c r="H27" s="42">
        <v>343744</v>
      </c>
      <c r="I27" s="36">
        <f t="shared" si="2"/>
        <v>16175</v>
      </c>
      <c r="J27" s="32">
        <f t="shared" si="3"/>
        <v>104.94</v>
      </c>
      <c r="N27" s="47"/>
      <c r="O27" s="51"/>
    </row>
    <row r="28" spans="1:15" ht="15.75">
      <c r="A28" s="19">
        <v>21</v>
      </c>
      <c r="B28" s="4" t="s">
        <v>20</v>
      </c>
      <c r="C28" s="40">
        <v>106714.45</v>
      </c>
      <c r="D28" s="40">
        <v>106741.34</v>
      </c>
      <c r="E28" s="36">
        <f t="shared" si="0"/>
        <v>26.889999999999418</v>
      </c>
      <c r="F28" s="30">
        <f t="shared" si="1"/>
        <v>100.03</v>
      </c>
      <c r="G28" s="42">
        <v>496875</v>
      </c>
      <c r="H28" s="42">
        <v>518956</v>
      </c>
      <c r="I28" s="36">
        <f t="shared" si="2"/>
        <v>22081</v>
      </c>
      <c r="J28" s="32">
        <f t="shared" si="3"/>
        <v>104.44</v>
      </c>
      <c r="N28" s="47"/>
      <c r="O28" s="51"/>
    </row>
    <row r="29" spans="1:15" ht="15.75">
      <c r="A29" s="19">
        <v>22</v>
      </c>
      <c r="B29" s="4" t="s">
        <v>21</v>
      </c>
      <c r="C29" s="40">
        <v>26120.26</v>
      </c>
      <c r="D29" s="40">
        <v>25635.56</v>
      </c>
      <c r="E29" s="36">
        <f t="shared" si="0"/>
        <v>-484.6999999999971</v>
      </c>
      <c r="F29" s="30">
        <f t="shared" si="1"/>
        <v>98.14</v>
      </c>
      <c r="G29" s="42">
        <v>133505</v>
      </c>
      <c r="H29" s="42">
        <v>143792</v>
      </c>
      <c r="I29" s="36">
        <f t="shared" si="2"/>
        <v>10287</v>
      </c>
      <c r="J29" s="32">
        <f t="shared" si="3"/>
        <v>107.71</v>
      </c>
      <c r="N29" s="47"/>
      <c r="O29" s="51"/>
    </row>
    <row r="30" spans="1:15" ht="15.75">
      <c r="A30" s="19">
        <v>23</v>
      </c>
      <c r="B30" s="4" t="s">
        <v>22</v>
      </c>
      <c r="C30" s="40">
        <v>140073.64</v>
      </c>
      <c r="D30" s="40">
        <v>135981.44</v>
      </c>
      <c r="E30" s="36">
        <f t="shared" si="0"/>
        <v>-4092.2000000000116</v>
      </c>
      <c r="F30" s="30">
        <f t="shared" si="1"/>
        <v>97.08</v>
      </c>
      <c r="G30" s="42">
        <v>734155</v>
      </c>
      <c r="H30" s="42">
        <v>758262</v>
      </c>
      <c r="I30" s="36">
        <f t="shared" si="2"/>
        <v>24107</v>
      </c>
      <c r="J30" s="32">
        <f t="shared" si="3"/>
        <v>103.28</v>
      </c>
      <c r="N30" s="47"/>
      <c r="O30" s="51"/>
    </row>
    <row r="31" spans="1:15" ht="15.75">
      <c r="A31" s="19">
        <v>24</v>
      </c>
      <c r="B31" s="4" t="s">
        <v>23</v>
      </c>
      <c r="C31" s="40">
        <v>327891.53</v>
      </c>
      <c r="D31" s="40">
        <v>317616.99</v>
      </c>
      <c r="E31" s="36">
        <f t="shared" si="0"/>
        <v>-10274.540000000037</v>
      </c>
      <c r="F31" s="30">
        <f t="shared" si="1"/>
        <v>96.87</v>
      </c>
      <c r="G31" s="42">
        <v>1519616</v>
      </c>
      <c r="H31" s="42">
        <v>1541376</v>
      </c>
      <c r="I31" s="36">
        <f t="shared" si="2"/>
        <v>21760</v>
      </c>
      <c r="J31" s="32">
        <f t="shared" si="3"/>
        <v>101.43</v>
      </c>
      <c r="N31" s="47"/>
      <c r="O31" s="51"/>
    </row>
    <row r="32" spans="1:15" ht="15.75">
      <c r="A32" s="19">
        <v>25</v>
      </c>
      <c r="B32" s="4" t="s">
        <v>24</v>
      </c>
      <c r="C32" s="40">
        <v>31908.83</v>
      </c>
      <c r="D32" s="40">
        <v>38280.98</v>
      </c>
      <c r="E32" s="36">
        <f t="shared" si="0"/>
        <v>6372.1500000000015</v>
      </c>
      <c r="F32" s="30">
        <f t="shared" si="1"/>
        <v>119.97</v>
      </c>
      <c r="G32" s="42">
        <v>187579</v>
      </c>
      <c r="H32" s="42">
        <v>217159</v>
      </c>
      <c r="I32" s="36">
        <f t="shared" si="2"/>
        <v>29580</v>
      </c>
      <c r="J32" s="32">
        <f t="shared" si="3"/>
        <v>115.77</v>
      </c>
      <c r="N32" s="47"/>
      <c r="O32" s="51"/>
    </row>
    <row r="33" spans="1:15" ht="15.75">
      <c r="A33" s="19">
        <v>26</v>
      </c>
      <c r="B33" s="4" t="s">
        <v>25</v>
      </c>
      <c r="C33" s="40">
        <v>89891.97</v>
      </c>
      <c r="D33" s="40">
        <v>115175.69</v>
      </c>
      <c r="E33" s="36">
        <f t="shared" si="0"/>
        <v>25283.72</v>
      </c>
      <c r="F33" s="30">
        <f t="shared" si="1"/>
        <v>128.13</v>
      </c>
      <c r="G33" s="42">
        <v>523023</v>
      </c>
      <c r="H33" s="42">
        <v>611737</v>
      </c>
      <c r="I33" s="36">
        <f t="shared" si="2"/>
        <v>88714</v>
      </c>
      <c r="J33" s="32">
        <f t="shared" si="3"/>
        <v>116.96</v>
      </c>
      <c r="N33" s="47"/>
      <c r="O33" s="51"/>
    </row>
    <row r="34" spans="1:15" ht="15.75">
      <c r="A34" s="19">
        <v>27</v>
      </c>
      <c r="B34" s="4" t="s">
        <v>26</v>
      </c>
      <c r="C34" s="40">
        <v>62009.44</v>
      </c>
      <c r="D34" s="40">
        <v>74554.24</v>
      </c>
      <c r="E34" s="36">
        <f t="shared" si="0"/>
        <v>12544.800000000003</v>
      </c>
      <c r="F34" s="30">
        <f t="shared" si="1"/>
        <v>120.23</v>
      </c>
      <c r="G34" s="42">
        <v>315758</v>
      </c>
      <c r="H34" s="42">
        <v>357779</v>
      </c>
      <c r="I34" s="36">
        <f t="shared" si="2"/>
        <v>42021</v>
      </c>
      <c r="J34" s="32">
        <f t="shared" si="3"/>
        <v>113.31</v>
      </c>
      <c r="N34" s="47"/>
      <c r="O34" s="51"/>
    </row>
    <row r="35" spans="1:15" ht="15.75">
      <c r="A35" s="19">
        <v>28</v>
      </c>
      <c r="B35" s="4" t="s">
        <v>27</v>
      </c>
      <c r="C35" s="40">
        <v>70920.06</v>
      </c>
      <c r="D35" s="40">
        <v>76490.62</v>
      </c>
      <c r="E35" s="36">
        <f t="shared" si="0"/>
        <v>5570.559999999998</v>
      </c>
      <c r="F35" s="30">
        <f t="shared" si="1"/>
        <v>107.85</v>
      </c>
      <c r="G35" s="42">
        <v>355286</v>
      </c>
      <c r="H35" s="42">
        <v>389843</v>
      </c>
      <c r="I35" s="36">
        <f t="shared" si="2"/>
        <v>34557</v>
      </c>
      <c r="J35" s="32">
        <f t="shared" si="3"/>
        <v>109.73</v>
      </c>
      <c r="N35" s="47"/>
      <c r="O35" s="51"/>
    </row>
    <row r="36" spans="1:15" ht="15.75">
      <c r="A36" s="19">
        <v>29</v>
      </c>
      <c r="B36" s="4" t="s">
        <v>28</v>
      </c>
      <c r="C36" s="40">
        <v>136058.78</v>
      </c>
      <c r="D36" s="40">
        <v>128884.03</v>
      </c>
      <c r="E36" s="36">
        <f t="shared" si="0"/>
        <v>-7174.75</v>
      </c>
      <c r="F36" s="30">
        <f t="shared" si="1"/>
        <v>94.73</v>
      </c>
      <c r="G36" s="42">
        <v>870248</v>
      </c>
      <c r="H36" s="42">
        <v>870035</v>
      </c>
      <c r="I36" s="36">
        <f t="shared" si="2"/>
        <v>-213</v>
      </c>
      <c r="J36" s="32">
        <f t="shared" si="3"/>
        <v>99.98</v>
      </c>
      <c r="N36" s="47"/>
      <c r="O36" s="51"/>
    </row>
    <row r="37" spans="1:15" ht="15.75">
      <c r="A37" s="19">
        <v>30</v>
      </c>
      <c r="B37" s="4" t="s">
        <v>29</v>
      </c>
      <c r="C37" s="40">
        <v>194007.77</v>
      </c>
      <c r="D37" s="40">
        <v>213330.01</v>
      </c>
      <c r="E37" s="36">
        <f t="shared" si="0"/>
        <v>19322.24000000002</v>
      </c>
      <c r="F37" s="30">
        <f t="shared" si="1"/>
        <v>109.96</v>
      </c>
      <c r="G37" s="42">
        <v>1375265</v>
      </c>
      <c r="H37" s="42">
        <v>1479486</v>
      </c>
      <c r="I37" s="36">
        <f t="shared" si="2"/>
        <v>104221</v>
      </c>
      <c r="J37" s="32">
        <f t="shared" si="3"/>
        <v>107.58</v>
      </c>
      <c r="N37" s="47"/>
      <c r="O37" s="51"/>
    </row>
    <row r="38" spans="1:15" ht="15.75">
      <c r="A38" s="19">
        <v>31</v>
      </c>
      <c r="B38" s="4" t="s">
        <v>30</v>
      </c>
      <c r="C38" s="40">
        <v>265241.79</v>
      </c>
      <c r="D38" s="40">
        <v>278520.94</v>
      </c>
      <c r="E38" s="36">
        <f t="shared" si="0"/>
        <v>13279.150000000023</v>
      </c>
      <c r="F38" s="30">
        <f t="shared" si="1"/>
        <v>105.01</v>
      </c>
      <c r="G38" s="42">
        <v>1674157</v>
      </c>
      <c r="H38" s="42">
        <v>1777043</v>
      </c>
      <c r="I38" s="36">
        <f t="shared" si="2"/>
        <v>102886</v>
      </c>
      <c r="J38" s="32">
        <f t="shared" si="3"/>
        <v>106.15</v>
      </c>
      <c r="N38" s="47"/>
      <c r="O38" s="51"/>
    </row>
    <row r="39" spans="1:15" ht="15.75">
      <c r="A39" s="19">
        <v>32</v>
      </c>
      <c r="B39" s="4" t="s">
        <v>31</v>
      </c>
      <c r="C39" s="40">
        <v>146667.94</v>
      </c>
      <c r="D39" s="40">
        <v>154259.37</v>
      </c>
      <c r="E39" s="36">
        <f t="shared" si="0"/>
        <v>7591.429999999993</v>
      </c>
      <c r="F39" s="30">
        <f t="shared" si="1"/>
        <v>105.18</v>
      </c>
      <c r="G39" s="42">
        <v>963323</v>
      </c>
      <c r="H39" s="42">
        <v>1066223</v>
      </c>
      <c r="I39" s="36">
        <f t="shared" si="2"/>
        <v>102900</v>
      </c>
      <c r="J39" s="32">
        <f t="shared" si="3"/>
        <v>110.68</v>
      </c>
      <c r="N39" s="47"/>
      <c r="O39" s="51"/>
    </row>
    <row r="40" spans="1:15" ht="16.5" thickBot="1">
      <c r="A40" s="27">
        <v>33</v>
      </c>
      <c r="B40" s="2" t="s">
        <v>32</v>
      </c>
      <c r="C40" s="40">
        <v>98091.26</v>
      </c>
      <c r="D40" s="40">
        <v>99662.02</v>
      </c>
      <c r="E40" s="46">
        <f t="shared" si="0"/>
        <v>1570.7600000000093</v>
      </c>
      <c r="F40" s="31">
        <f t="shared" si="1"/>
        <v>101.6</v>
      </c>
      <c r="G40" s="43">
        <v>684321</v>
      </c>
      <c r="H40" s="43">
        <v>677252</v>
      </c>
      <c r="I40" s="46">
        <f t="shared" si="2"/>
        <v>-7069</v>
      </c>
      <c r="J40" s="33">
        <f t="shared" si="3"/>
        <v>98.97</v>
      </c>
      <c r="N40" s="47"/>
      <c r="O40" s="51"/>
    </row>
    <row r="41" spans="1:15" ht="16.5" thickBot="1">
      <c r="A41" s="28"/>
      <c r="B41" s="29" t="s">
        <v>33</v>
      </c>
      <c r="C41" s="45">
        <f>SUM(C8:C40)</f>
        <v>10635203.099999994</v>
      </c>
      <c r="D41" s="45">
        <f>SUM(D8:D40)</f>
        <v>11257017.649999997</v>
      </c>
      <c r="E41" s="45">
        <f t="shared" si="0"/>
        <v>621814.5500000026</v>
      </c>
      <c r="F41" s="12">
        <f t="shared" si="1"/>
        <v>105.85</v>
      </c>
      <c r="G41" s="45">
        <f>SUM(G8:G40)</f>
        <v>65023206</v>
      </c>
      <c r="H41" s="45">
        <f>SUM(H8:H40)</f>
        <v>70004614</v>
      </c>
      <c r="I41" s="45">
        <f t="shared" si="2"/>
        <v>4981408</v>
      </c>
      <c r="J41" s="12">
        <f t="shared" si="3"/>
        <v>107.66</v>
      </c>
      <c r="N41" s="47"/>
      <c r="O41" s="49"/>
    </row>
    <row r="42" spans="14:15" ht="12.75">
      <c r="N42" s="48"/>
      <c r="O42" s="48"/>
    </row>
    <row r="43" ht="12.75">
      <c r="A43" s="50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0.25390625" style="0" customWidth="1"/>
    <col min="10" max="10" width="13.00390625" style="0" customWidth="1"/>
    <col min="11" max="11" width="10.75390625" style="0" customWidth="1"/>
  </cols>
  <sheetData>
    <row r="2" spans="1:9" ht="12.75">
      <c r="A2" s="65" t="s">
        <v>52</v>
      </c>
      <c r="B2" s="65"/>
      <c r="C2" s="65"/>
      <c r="D2" s="65"/>
      <c r="E2" s="65"/>
      <c r="F2" s="65"/>
      <c r="G2" s="65"/>
      <c r="H2" s="65"/>
      <c r="I2" s="65"/>
    </row>
    <row r="3" spans="1:9" ht="49.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0:11" ht="13.5" thickBot="1">
      <c r="J4" s="53" t="s">
        <v>46</v>
      </c>
      <c r="K4" s="53"/>
    </row>
    <row r="5" spans="1:11" ht="38.25" customHeight="1" thickBot="1">
      <c r="A5" s="66" t="s">
        <v>37</v>
      </c>
      <c r="B5" s="68" t="s">
        <v>45</v>
      </c>
      <c r="C5" s="70" t="s">
        <v>48</v>
      </c>
      <c r="D5" s="71"/>
      <c r="E5" s="72"/>
      <c r="F5" s="70" t="s">
        <v>53</v>
      </c>
      <c r="G5" s="71"/>
      <c r="H5" s="72"/>
      <c r="I5" s="70" t="s">
        <v>43</v>
      </c>
      <c r="J5" s="71"/>
      <c r="K5" s="72"/>
    </row>
    <row r="6" spans="1:11" ht="39" thickBot="1">
      <c r="A6" s="67"/>
      <c r="B6" s="69"/>
      <c r="C6" s="5" t="s">
        <v>40</v>
      </c>
      <c r="D6" s="5" t="s">
        <v>41</v>
      </c>
      <c r="E6" s="5" t="s">
        <v>42</v>
      </c>
      <c r="F6" s="5" t="s">
        <v>40</v>
      </c>
      <c r="G6" s="5" t="s">
        <v>41</v>
      </c>
      <c r="H6" s="5" t="s">
        <v>42</v>
      </c>
      <c r="I6" s="5" t="s">
        <v>40</v>
      </c>
      <c r="J6" s="5" t="s">
        <v>41</v>
      </c>
      <c r="K6" s="5" t="s">
        <v>42</v>
      </c>
    </row>
    <row r="7" spans="1:11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</row>
    <row r="8" spans="1:11" ht="12.75">
      <c r="A8" s="17">
        <v>1</v>
      </c>
      <c r="B8" s="6" t="s">
        <v>1</v>
      </c>
      <c r="C8" s="35">
        <v>39409861</v>
      </c>
      <c r="D8" s="40">
        <v>6240582.77</v>
      </c>
      <c r="E8" s="10">
        <f>ROUND(D8*100/C8,2)</f>
        <v>15.84</v>
      </c>
      <c r="F8" s="35">
        <v>41676059</v>
      </c>
      <c r="G8" s="40">
        <v>6488018.26</v>
      </c>
      <c r="H8" s="10">
        <f>ROUND(G8*100/F8,2)</f>
        <v>15.57</v>
      </c>
      <c r="I8" s="10">
        <f>ROUND(F8-C8,0)</f>
        <v>2266198</v>
      </c>
      <c r="J8" s="35">
        <f>G8-D8</f>
        <v>247435.49000000022</v>
      </c>
      <c r="K8" s="18">
        <f>H8-E8</f>
        <v>-0.2699999999999996</v>
      </c>
    </row>
    <row r="9" spans="1:11" ht="12.75">
      <c r="A9" s="19">
        <v>2</v>
      </c>
      <c r="B9" s="4" t="s">
        <v>44</v>
      </c>
      <c r="C9" s="36">
        <v>2028251</v>
      </c>
      <c r="D9" s="40">
        <v>288392.96</v>
      </c>
      <c r="E9" s="10">
        <f aca="true" t="shared" si="0" ref="E9:E41">ROUND(D9*100/C9,2)</f>
        <v>14.22</v>
      </c>
      <c r="F9" s="36">
        <v>1999301</v>
      </c>
      <c r="G9" s="40">
        <v>288168.06</v>
      </c>
      <c r="H9" s="10">
        <f aca="true" t="shared" si="1" ref="H9:H41">ROUND(G9*100/F9,2)</f>
        <v>14.41</v>
      </c>
      <c r="I9" s="3">
        <f aca="true" t="shared" si="2" ref="I9:I41">ROUND(F9-C9,0)</f>
        <v>-28950</v>
      </c>
      <c r="J9" s="36">
        <f aca="true" t="shared" si="3" ref="J9:K41">G9-D9</f>
        <v>-224.90000000002328</v>
      </c>
      <c r="K9" s="20">
        <f t="shared" si="3"/>
        <v>0.1899999999999995</v>
      </c>
    </row>
    <row r="10" spans="1:11" ht="12.75">
      <c r="A10" s="19">
        <v>3</v>
      </c>
      <c r="B10" s="4" t="s">
        <v>2</v>
      </c>
      <c r="C10" s="36">
        <v>2196711</v>
      </c>
      <c r="D10" s="40">
        <v>367007.08</v>
      </c>
      <c r="E10" s="10">
        <f t="shared" si="0"/>
        <v>16.71</v>
      </c>
      <c r="F10" s="36">
        <v>2351099</v>
      </c>
      <c r="G10" s="40">
        <v>397675.2</v>
      </c>
      <c r="H10" s="10">
        <f t="shared" si="1"/>
        <v>16.91</v>
      </c>
      <c r="I10" s="3">
        <f>ROUND(F10-C10,0)</f>
        <v>154388</v>
      </c>
      <c r="J10" s="36">
        <f t="shared" si="3"/>
        <v>30668.119999999995</v>
      </c>
      <c r="K10" s="20">
        <f t="shared" si="3"/>
        <v>0.1999999999999993</v>
      </c>
    </row>
    <row r="11" spans="1:11" ht="12.75">
      <c r="A11" s="21">
        <v>4</v>
      </c>
      <c r="B11" s="7" t="s">
        <v>3</v>
      </c>
      <c r="C11" s="36">
        <v>1426928</v>
      </c>
      <c r="D11" s="40">
        <v>256480.42</v>
      </c>
      <c r="E11" s="13">
        <f t="shared" si="0"/>
        <v>17.97</v>
      </c>
      <c r="F11" s="36">
        <v>1749671</v>
      </c>
      <c r="G11" s="40">
        <v>283214.77</v>
      </c>
      <c r="H11" s="13">
        <f t="shared" si="1"/>
        <v>16.19</v>
      </c>
      <c r="I11" s="14">
        <f t="shared" si="2"/>
        <v>322743</v>
      </c>
      <c r="J11" s="37">
        <f t="shared" si="3"/>
        <v>26734.350000000006</v>
      </c>
      <c r="K11" s="20">
        <f t="shared" si="3"/>
        <v>-1.7799999999999976</v>
      </c>
    </row>
    <row r="12" spans="1:11" ht="12.75">
      <c r="A12" s="21">
        <v>5</v>
      </c>
      <c r="B12" s="7" t="s">
        <v>4</v>
      </c>
      <c r="C12" s="36">
        <v>449555</v>
      </c>
      <c r="D12" s="40">
        <v>66387.59</v>
      </c>
      <c r="E12" s="13">
        <f t="shared" si="0"/>
        <v>14.77</v>
      </c>
      <c r="F12" s="36">
        <v>513869</v>
      </c>
      <c r="G12" s="40">
        <v>84485.44</v>
      </c>
      <c r="H12" s="13">
        <f t="shared" si="1"/>
        <v>16.44</v>
      </c>
      <c r="I12" s="14">
        <f t="shared" si="2"/>
        <v>64314</v>
      </c>
      <c r="J12" s="37">
        <f t="shared" si="3"/>
        <v>18097.850000000006</v>
      </c>
      <c r="K12" s="20">
        <f t="shared" si="3"/>
        <v>1.6700000000000017</v>
      </c>
    </row>
    <row r="13" spans="1:11" ht="12.75">
      <c r="A13" s="19">
        <v>6</v>
      </c>
      <c r="B13" s="4" t="s">
        <v>5</v>
      </c>
      <c r="C13" s="36">
        <v>482762</v>
      </c>
      <c r="D13" s="40">
        <v>83789.23</v>
      </c>
      <c r="E13" s="10">
        <f t="shared" si="0"/>
        <v>17.36</v>
      </c>
      <c r="F13" s="36">
        <v>503787</v>
      </c>
      <c r="G13" s="40">
        <v>87809.7</v>
      </c>
      <c r="H13" s="10">
        <f t="shared" si="1"/>
        <v>17.43</v>
      </c>
      <c r="I13" s="3">
        <f t="shared" si="2"/>
        <v>21025</v>
      </c>
      <c r="J13" s="36">
        <f t="shared" si="3"/>
        <v>4020.470000000001</v>
      </c>
      <c r="K13" s="20">
        <f t="shared" si="3"/>
        <v>0.07000000000000028</v>
      </c>
    </row>
    <row r="14" spans="1:11" ht="12.75">
      <c r="A14" s="19">
        <v>7</v>
      </c>
      <c r="B14" s="4" t="s">
        <v>6</v>
      </c>
      <c r="C14" s="36">
        <v>2418143</v>
      </c>
      <c r="D14" s="40">
        <v>440055.45</v>
      </c>
      <c r="E14" s="10">
        <f t="shared" si="0"/>
        <v>18.2</v>
      </c>
      <c r="F14" s="36">
        <v>2698877</v>
      </c>
      <c r="G14" s="40">
        <v>488556.88</v>
      </c>
      <c r="H14" s="10">
        <f t="shared" si="1"/>
        <v>18.1</v>
      </c>
      <c r="I14" s="3">
        <f t="shared" si="2"/>
        <v>280734</v>
      </c>
      <c r="J14" s="36">
        <f t="shared" si="3"/>
        <v>48501.42999999999</v>
      </c>
      <c r="K14" s="20">
        <f t="shared" si="3"/>
        <v>-0.09999999999999787</v>
      </c>
    </row>
    <row r="15" spans="1:11" ht="12.75">
      <c r="A15" s="21">
        <v>8</v>
      </c>
      <c r="B15" s="7" t="s">
        <v>7</v>
      </c>
      <c r="C15" s="36">
        <v>872083</v>
      </c>
      <c r="D15" s="40">
        <v>126947.39</v>
      </c>
      <c r="E15" s="13">
        <f t="shared" si="0"/>
        <v>14.56</v>
      </c>
      <c r="F15" s="36">
        <v>1619755</v>
      </c>
      <c r="G15" s="40">
        <v>204453.08</v>
      </c>
      <c r="H15" s="13">
        <f t="shared" si="1"/>
        <v>12.62</v>
      </c>
      <c r="I15" s="14">
        <f t="shared" si="2"/>
        <v>747672</v>
      </c>
      <c r="J15" s="37">
        <f t="shared" si="3"/>
        <v>77505.68999999999</v>
      </c>
      <c r="K15" s="20">
        <f t="shared" si="3"/>
        <v>-1.9400000000000013</v>
      </c>
    </row>
    <row r="16" spans="1:11" ht="12.75">
      <c r="A16" s="21">
        <v>9</v>
      </c>
      <c r="B16" s="7" t="s">
        <v>8</v>
      </c>
      <c r="C16" s="36">
        <v>188055</v>
      </c>
      <c r="D16" s="40">
        <v>33981.09</v>
      </c>
      <c r="E16" s="13">
        <f t="shared" si="0"/>
        <v>18.07</v>
      </c>
      <c r="F16" s="36">
        <v>188104</v>
      </c>
      <c r="G16" s="40">
        <v>30066.22</v>
      </c>
      <c r="H16" s="13">
        <f t="shared" si="1"/>
        <v>15.98</v>
      </c>
      <c r="I16" s="14">
        <f t="shared" si="2"/>
        <v>49</v>
      </c>
      <c r="J16" s="37">
        <f t="shared" si="3"/>
        <v>-3914.8699999999953</v>
      </c>
      <c r="K16" s="20">
        <f t="shared" si="3"/>
        <v>-2.09</v>
      </c>
    </row>
    <row r="17" spans="1:11" ht="12.75">
      <c r="A17" s="19">
        <v>10</v>
      </c>
      <c r="B17" s="4" t="s">
        <v>9</v>
      </c>
      <c r="C17" s="36">
        <v>435333</v>
      </c>
      <c r="D17" s="40">
        <v>143203.49</v>
      </c>
      <c r="E17" s="10">
        <f t="shared" si="0"/>
        <v>32.9</v>
      </c>
      <c r="F17" s="36">
        <v>442746</v>
      </c>
      <c r="G17" s="40">
        <v>141217.41</v>
      </c>
      <c r="H17" s="10">
        <f t="shared" si="1"/>
        <v>31.9</v>
      </c>
      <c r="I17" s="3">
        <f>ROUND(F17-C17,0)</f>
        <v>7413</v>
      </c>
      <c r="J17" s="36">
        <f t="shared" si="3"/>
        <v>-1986.0799999999872</v>
      </c>
      <c r="K17" s="20">
        <f t="shared" si="3"/>
        <v>-1</v>
      </c>
    </row>
    <row r="18" spans="1:11" ht="12.75">
      <c r="A18" s="19">
        <v>11</v>
      </c>
      <c r="B18" s="4" t="s">
        <v>10</v>
      </c>
      <c r="C18" s="36">
        <v>199279</v>
      </c>
      <c r="D18" s="40">
        <v>38946.4</v>
      </c>
      <c r="E18" s="10">
        <f t="shared" si="0"/>
        <v>19.54</v>
      </c>
      <c r="F18" s="36">
        <v>251888</v>
      </c>
      <c r="G18" s="40">
        <v>43664.84</v>
      </c>
      <c r="H18" s="10">
        <f t="shared" si="1"/>
        <v>17.34</v>
      </c>
      <c r="I18" s="3">
        <f t="shared" si="2"/>
        <v>52609</v>
      </c>
      <c r="J18" s="36">
        <f t="shared" si="3"/>
        <v>4718.439999999995</v>
      </c>
      <c r="K18" s="20">
        <f t="shared" si="3"/>
        <v>-2.1999999999999993</v>
      </c>
    </row>
    <row r="19" spans="1:11" ht="12.75">
      <c r="A19" s="19">
        <v>12</v>
      </c>
      <c r="B19" s="4" t="s">
        <v>11</v>
      </c>
      <c r="C19" s="36">
        <v>1185598</v>
      </c>
      <c r="D19" s="40">
        <v>229965.31</v>
      </c>
      <c r="E19" s="10">
        <f t="shared" si="0"/>
        <v>19.4</v>
      </c>
      <c r="F19" s="36">
        <v>1355822</v>
      </c>
      <c r="G19" s="40">
        <v>269172.9</v>
      </c>
      <c r="H19" s="10">
        <f t="shared" si="1"/>
        <v>19.85</v>
      </c>
      <c r="I19" s="3">
        <f t="shared" si="2"/>
        <v>170224</v>
      </c>
      <c r="J19" s="36">
        <f t="shared" si="3"/>
        <v>39207.590000000026</v>
      </c>
      <c r="K19" s="20">
        <f t="shared" si="3"/>
        <v>0.45000000000000284</v>
      </c>
    </row>
    <row r="20" spans="1:11" ht="12.75">
      <c r="A20" s="21">
        <v>13</v>
      </c>
      <c r="B20" s="7" t="s">
        <v>12</v>
      </c>
      <c r="C20" s="36">
        <v>262792</v>
      </c>
      <c r="D20" s="40">
        <v>44821.32</v>
      </c>
      <c r="E20" s="13">
        <f t="shared" si="0"/>
        <v>17.06</v>
      </c>
      <c r="F20" s="36">
        <v>276865</v>
      </c>
      <c r="G20" s="40">
        <v>46719.39</v>
      </c>
      <c r="H20" s="13">
        <f t="shared" si="1"/>
        <v>16.87</v>
      </c>
      <c r="I20" s="14">
        <f t="shared" si="2"/>
        <v>14073</v>
      </c>
      <c r="J20" s="37">
        <f t="shared" si="3"/>
        <v>1898.0699999999997</v>
      </c>
      <c r="K20" s="20">
        <f t="shared" si="3"/>
        <v>-0.18999999999999773</v>
      </c>
    </row>
    <row r="21" spans="1:11" ht="12.75">
      <c r="A21" s="19">
        <v>14</v>
      </c>
      <c r="B21" s="4" t="s">
        <v>13</v>
      </c>
      <c r="C21" s="36">
        <v>1337555</v>
      </c>
      <c r="D21" s="40">
        <v>197118.61</v>
      </c>
      <c r="E21" s="10">
        <f t="shared" si="0"/>
        <v>14.74</v>
      </c>
      <c r="F21" s="36">
        <v>1556565</v>
      </c>
      <c r="G21" s="40">
        <v>226827.35</v>
      </c>
      <c r="H21" s="10">
        <f t="shared" si="1"/>
        <v>14.57</v>
      </c>
      <c r="I21" s="3">
        <f t="shared" si="2"/>
        <v>219010</v>
      </c>
      <c r="J21" s="36">
        <f t="shared" si="3"/>
        <v>29708.74000000002</v>
      </c>
      <c r="K21" s="20">
        <f t="shared" si="3"/>
        <v>-0.16999999999999993</v>
      </c>
    </row>
    <row r="22" spans="1:11" ht="12.75">
      <c r="A22" s="19">
        <v>15</v>
      </c>
      <c r="B22" s="4" t="s">
        <v>14</v>
      </c>
      <c r="C22" s="36">
        <v>305686</v>
      </c>
      <c r="D22" s="40">
        <v>56640.27</v>
      </c>
      <c r="E22" s="10">
        <f t="shared" si="0"/>
        <v>18.53</v>
      </c>
      <c r="F22" s="36">
        <v>327791</v>
      </c>
      <c r="G22" s="40">
        <v>59765.37</v>
      </c>
      <c r="H22" s="10">
        <f t="shared" si="1"/>
        <v>18.23</v>
      </c>
      <c r="I22" s="3">
        <f t="shared" si="2"/>
        <v>22105</v>
      </c>
      <c r="J22" s="36">
        <f t="shared" si="3"/>
        <v>3125.100000000006</v>
      </c>
      <c r="K22" s="20">
        <f t="shared" si="3"/>
        <v>-0.3000000000000007</v>
      </c>
    </row>
    <row r="23" spans="1:11" ht="12.75">
      <c r="A23" s="19">
        <v>16</v>
      </c>
      <c r="B23" s="4" t="s">
        <v>15</v>
      </c>
      <c r="C23" s="36">
        <v>686297</v>
      </c>
      <c r="D23" s="40">
        <v>114732.7</v>
      </c>
      <c r="E23" s="10">
        <f t="shared" si="0"/>
        <v>16.72</v>
      </c>
      <c r="F23" s="36">
        <v>734551</v>
      </c>
      <c r="G23" s="40">
        <v>123556.25</v>
      </c>
      <c r="H23" s="10">
        <f t="shared" si="1"/>
        <v>16.82</v>
      </c>
      <c r="I23" s="3">
        <f t="shared" si="2"/>
        <v>48254</v>
      </c>
      <c r="J23" s="36">
        <f t="shared" si="3"/>
        <v>8823.550000000003</v>
      </c>
      <c r="K23" s="20">
        <f t="shared" si="3"/>
        <v>0.10000000000000142</v>
      </c>
    </row>
    <row r="24" spans="1:11" ht="12.75">
      <c r="A24" s="21">
        <v>17</v>
      </c>
      <c r="B24" s="7" t="s">
        <v>16</v>
      </c>
      <c r="C24" s="36">
        <v>312072</v>
      </c>
      <c r="D24" s="40">
        <v>52631.59</v>
      </c>
      <c r="E24" s="13">
        <f t="shared" si="0"/>
        <v>16.87</v>
      </c>
      <c r="F24" s="36">
        <v>341115</v>
      </c>
      <c r="G24" s="40">
        <v>59008.65</v>
      </c>
      <c r="H24" s="13">
        <f t="shared" si="1"/>
        <v>17.3</v>
      </c>
      <c r="I24" s="14">
        <f t="shared" si="2"/>
        <v>29043</v>
      </c>
      <c r="J24" s="37">
        <f t="shared" si="3"/>
        <v>6377.060000000005</v>
      </c>
      <c r="K24" s="20">
        <f t="shared" si="3"/>
        <v>0.4299999999999997</v>
      </c>
    </row>
    <row r="25" spans="1:11" ht="12.75">
      <c r="A25" s="21">
        <v>18</v>
      </c>
      <c r="B25" s="7" t="s">
        <v>17</v>
      </c>
      <c r="C25" s="36">
        <v>417249</v>
      </c>
      <c r="D25" s="40">
        <v>63851.59</v>
      </c>
      <c r="E25" s="13">
        <f t="shared" si="0"/>
        <v>15.3</v>
      </c>
      <c r="F25" s="36">
        <v>409364</v>
      </c>
      <c r="G25" s="40">
        <v>72386.52</v>
      </c>
      <c r="H25" s="13">
        <f t="shared" si="1"/>
        <v>17.68</v>
      </c>
      <c r="I25" s="14">
        <f t="shared" si="2"/>
        <v>-7885</v>
      </c>
      <c r="J25" s="37">
        <f t="shared" si="3"/>
        <v>8534.930000000008</v>
      </c>
      <c r="K25" s="20">
        <f t="shared" si="3"/>
        <v>2.379999999999999</v>
      </c>
    </row>
    <row r="26" spans="1:11" ht="12.75">
      <c r="A26" s="21">
        <v>19</v>
      </c>
      <c r="B26" s="7" t="s">
        <v>18</v>
      </c>
      <c r="C26" s="36">
        <v>248316</v>
      </c>
      <c r="D26" s="40">
        <v>38368.33</v>
      </c>
      <c r="E26" s="13">
        <f t="shared" si="0"/>
        <v>15.45</v>
      </c>
      <c r="F26" s="36">
        <v>254698</v>
      </c>
      <c r="G26" s="40">
        <v>39527.98</v>
      </c>
      <c r="H26" s="13">
        <f t="shared" si="1"/>
        <v>15.52</v>
      </c>
      <c r="I26" s="14">
        <f t="shared" si="2"/>
        <v>6382</v>
      </c>
      <c r="J26" s="37">
        <f t="shared" si="3"/>
        <v>1159.6500000000015</v>
      </c>
      <c r="K26" s="20">
        <f t="shared" si="3"/>
        <v>0.07000000000000028</v>
      </c>
    </row>
    <row r="27" spans="1:11" ht="12.75">
      <c r="A27" s="19">
        <v>20</v>
      </c>
      <c r="B27" s="4" t="s">
        <v>19</v>
      </c>
      <c r="C27" s="36">
        <v>327569</v>
      </c>
      <c r="D27" s="40">
        <v>55701.79</v>
      </c>
      <c r="E27" s="10">
        <f t="shared" si="0"/>
        <v>17</v>
      </c>
      <c r="F27" s="36">
        <v>343744</v>
      </c>
      <c r="G27" s="40">
        <v>57590.15</v>
      </c>
      <c r="H27" s="10">
        <f t="shared" si="1"/>
        <v>16.75</v>
      </c>
      <c r="I27" s="3">
        <f t="shared" si="2"/>
        <v>16175</v>
      </c>
      <c r="J27" s="36">
        <f t="shared" si="3"/>
        <v>1888.3600000000006</v>
      </c>
      <c r="K27" s="20">
        <f t="shared" si="3"/>
        <v>-0.25</v>
      </c>
    </row>
    <row r="28" spans="1:11" ht="12.75">
      <c r="A28" s="19">
        <v>21</v>
      </c>
      <c r="B28" s="4" t="s">
        <v>20</v>
      </c>
      <c r="C28" s="36">
        <v>496875</v>
      </c>
      <c r="D28" s="40">
        <v>106714.45</v>
      </c>
      <c r="E28" s="10">
        <f t="shared" si="0"/>
        <v>21.48</v>
      </c>
      <c r="F28" s="36">
        <v>518956</v>
      </c>
      <c r="G28" s="40">
        <v>106741.34</v>
      </c>
      <c r="H28" s="10">
        <f t="shared" si="1"/>
        <v>20.57</v>
      </c>
      <c r="I28" s="3">
        <f t="shared" si="2"/>
        <v>22081</v>
      </c>
      <c r="J28" s="36">
        <f t="shared" si="3"/>
        <v>26.889999999999418</v>
      </c>
      <c r="K28" s="20">
        <f t="shared" si="3"/>
        <v>-0.9100000000000001</v>
      </c>
    </row>
    <row r="29" spans="1:11" ht="12.75">
      <c r="A29" s="21">
        <v>22</v>
      </c>
      <c r="B29" s="7" t="s">
        <v>21</v>
      </c>
      <c r="C29" s="36">
        <v>133505</v>
      </c>
      <c r="D29" s="40">
        <v>26120.26</v>
      </c>
      <c r="E29" s="13">
        <f t="shared" si="0"/>
        <v>19.57</v>
      </c>
      <c r="F29" s="36">
        <v>143792</v>
      </c>
      <c r="G29" s="40">
        <v>25635.56</v>
      </c>
      <c r="H29" s="13">
        <f t="shared" si="1"/>
        <v>17.83</v>
      </c>
      <c r="I29" s="14">
        <f t="shared" si="2"/>
        <v>10287</v>
      </c>
      <c r="J29" s="37">
        <f t="shared" si="3"/>
        <v>-484.6999999999971</v>
      </c>
      <c r="K29" s="20">
        <f t="shared" si="3"/>
        <v>-1.740000000000002</v>
      </c>
    </row>
    <row r="30" spans="1:11" ht="12.75">
      <c r="A30" s="21">
        <v>23</v>
      </c>
      <c r="B30" s="7" t="s">
        <v>22</v>
      </c>
      <c r="C30" s="36">
        <v>734155</v>
      </c>
      <c r="D30" s="40">
        <v>140073.64</v>
      </c>
      <c r="E30" s="13">
        <f t="shared" si="0"/>
        <v>19.08</v>
      </c>
      <c r="F30" s="36">
        <v>758262</v>
      </c>
      <c r="G30" s="40">
        <v>135981.44</v>
      </c>
      <c r="H30" s="13">
        <f t="shared" si="1"/>
        <v>17.93</v>
      </c>
      <c r="I30" s="14">
        <f t="shared" si="2"/>
        <v>24107</v>
      </c>
      <c r="J30" s="37">
        <f t="shared" si="3"/>
        <v>-4092.2000000000116</v>
      </c>
      <c r="K30" s="20">
        <f t="shared" si="3"/>
        <v>-1.1499999999999986</v>
      </c>
    </row>
    <row r="31" spans="1:11" ht="12.75">
      <c r="A31" s="19">
        <v>24</v>
      </c>
      <c r="B31" s="4" t="s">
        <v>23</v>
      </c>
      <c r="C31" s="36">
        <v>1519616</v>
      </c>
      <c r="D31" s="40">
        <v>327891.53</v>
      </c>
      <c r="E31" s="10">
        <f t="shared" si="0"/>
        <v>21.58</v>
      </c>
      <c r="F31" s="36">
        <v>1541376</v>
      </c>
      <c r="G31" s="40">
        <v>317616.99</v>
      </c>
      <c r="H31" s="10">
        <f t="shared" si="1"/>
        <v>20.61</v>
      </c>
      <c r="I31" s="3">
        <f t="shared" si="2"/>
        <v>21760</v>
      </c>
      <c r="J31" s="36">
        <f t="shared" si="3"/>
        <v>-10274.540000000037</v>
      </c>
      <c r="K31" s="20">
        <f t="shared" si="3"/>
        <v>-0.9699999999999989</v>
      </c>
    </row>
    <row r="32" spans="1:11" ht="12.75">
      <c r="A32" s="21">
        <v>25</v>
      </c>
      <c r="B32" s="7" t="s">
        <v>24</v>
      </c>
      <c r="C32" s="36">
        <v>187579</v>
      </c>
      <c r="D32" s="40">
        <v>31908.83</v>
      </c>
      <c r="E32" s="13">
        <f t="shared" si="0"/>
        <v>17.01</v>
      </c>
      <c r="F32" s="36">
        <v>217159</v>
      </c>
      <c r="G32" s="40">
        <v>38280.98</v>
      </c>
      <c r="H32" s="13">
        <f t="shared" si="1"/>
        <v>17.63</v>
      </c>
      <c r="I32" s="14">
        <f t="shared" si="2"/>
        <v>29580</v>
      </c>
      <c r="J32" s="37">
        <f t="shared" si="3"/>
        <v>6372.1500000000015</v>
      </c>
      <c r="K32" s="20">
        <f t="shared" si="3"/>
        <v>0.6199999999999974</v>
      </c>
    </row>
    <row r="33" spans="1:11" ht="12.75">
      <c r="A33" s="19">
        <v>26</v>
      </c>
      <c r="B33" s="4" t="s">
        <v>25</v>
      </c>
      <c r="C33" s="36">
        <v>523023</v>
      </c>
      <c r="D33" s="40">
        <v>89891.97</v>
      </c>
      <c r="E33" s="10">
        <f t="shared" si="0"/>
        <v>17.19</v>
      </c>
      <c r="F33" s="36">
        <v>611737</v>
      </c>
      <c r="G33" s="40">
        <v>115175.69</v>
      </c>
      <c r="H33" s="10">
        <f t="shared" si="1"/>
        <v>18.83</v>
      </c>
      <c r="I33" s="3">
        <f t="shared" si="2"/>
        <v>88714</v>
      </c>
      <c r="J33" s="36">
        <f t="shared" si="3"/>
        <v>25283.72</v>
      </c>
      <c r="K33" s="20">
        <f t="shared" si="3"/>
        <v>1.639999999999997</v>
      </c>
    </row>
    <row r="34" spans="1:11" ht="12.75">
      <c r="A34" s="19">
        <v>27</v>
      </c>
      <c r="B34" s="4" t="s">
        <v>26</v>
      </c>
      <c r="C34" s="36">
        <v>315758</v>
      </c>
      <c r="D34" s="40">
        <v>62009.44</v>
      </c>
      <c r="E34" s="10">
        <f t="shared" si="0"/>
        <v>19.64</v>
      </c>
      <c r="F34" s="36">
        <v>357779</v>
      </c>
      <c r="G34" s="40">
        <v>74554.24</v>
      </c>
      <c r="H34" s="10">
        <f t="shared" si="1"/>
        <v>20.84</v>
      </c>
      <c r="I34" s="3">
        <f t="shared" si="2"/>
        <v>42021</v>
      </c>
      <c r="J34" s="36">
        <f t="shared" si="3"/>
        <v>12544.800000000003</v>
      </c>
      <c r="K34" s="20">
        <f t="shared" si="3"/>
        <v>1.1999999999999993</v>
      </c>
    </row>
    <row r="35" spans="1:11" ht="12.75">
      <c r="A35" s="19">
        <v>28</v>
      </c>
      <c r="B35" s="4" t="s">
        <v>27</v>
      </c>
      <c r="C35" s="36">
        <v>355286</v>
      </c>
      <c r="D35" s="40">
        <v>70920.06</v>
      </c>
      <c r="E35" s="10">
        <f t="shared" si="0"/>
        <v>19.96</v>
      </c>
      <c r="F35" s="36">
        <v>389843</v>
      </c>
      <c r="G35" s="40">
        <v>76490.62</v>
      </c>
      <c r="H35" s="10">
        <f t="shared" si="1"/>
        <v>19.62</v>
      </c>
      <c r="I35" s="3">
        <f t="shared" si="2"/>
        <v>34557</v>
      </c>
      <c r="J35" s="36">
        <f t="shared" si="3"/>
        <v>5570.559999999998</v>
      </c>
      <c r="K35" s="20">
        <f t="shared" si="3"/>
        <v>-0.33999999999999986</v>
      </c>
    </row>
    <row r="36" spans="1:11" ht="12.75">
      <c r="A36" s="21">
        <v>29</v>
      </c>
      <c r="B36" s="7" t="s">
        <v>28</v>
      </c>
      <c r="C36" s="36">
        <v>870248</v>
      </c>
      <c r="D36" s="40">
        <v>136058.78</v>
      </c>
      <c r="E36" s="13">
        <f t="shared" si="0"/>
        <v>15.63</v>
      </c>
      <c r="F36" s="36">
        <v>870035</v>
      </c>
      <c r="G36" s="40">
        <v>128884.03</v>
      </c>
      <c r="H36" s="13">
        <f t="shared" si="1"/>
        <v>14.81</v>
      </c>
      <c r="I36" s="14">
        <f t="shared" si="2"/>
        <v>-213</v>
      </c>
      <c r="J36" s="37">
        <f t="shared" si="3"/>
        <v>-7174.75</v>
      </c>
      <c r="K36" s="20">
        <f t="shared" si="3"/>
        <v>-0.8200000000000003</v>
      </c>
    </row>
    <row r="37" spans="1:11" ht="12.75">
      <c r="A37" s="21">
        <v>30</v>
      </c>
      <c r="B37" s="7" t="s">
        <v>29</v>
      </c>
      <c r="C37" s="36">
        <v>1375265</v>
      </c>
      <c r="D37" s="40">
        <v>194007.77</v>
      </c>
      <c r="E37" s="13">
        <f t="shared" si="0"/>
        <v>14.11</v>
      </c>
      <c r="F37" s="36">
        <v>1479486</v>
      </c>
      <c r="G37" s="40">
        <v>213330.01</v>
      </c>
      <c r="H37" s="13">
        <f t="shared" si="1"/>
        <v>14.42</v>
      </c>
      <c r="I37" s="14">
        <f t="shared" si="2"/>
        <v>104221</v>
      </c>
      <c r="J37" s="37">
        <f t="shared" si="3"/>
        <v>19322.24000000002</v>
      </c>
      <c r="K37" s="20">
        <f t="shared" si="3"/>
        <v>0.3100000000000005</v>
      </c>
    </row>
    <row r="38" spans="1:11" ht="12.75">
      <c r="A38" s="21">
        <v>31</v>
      </c>
      <c r="B38" s="7" t="s">
        <v>30</v>
      </c>
      <c r="C38" s="36">
        <v>1674157</v>
      </c>
      <c r="D38" s="40">
        <v>265241.79</v>
      </c>
      <c r="E38" s="13">
        <f t="shared" si="0"/>
        <v>15.84</v>
      </c>
      <c r="F38" s="36">
        <v>1777043</v>
      </c>
      <c r="G38" s="40">
        <v>278520.94</v>
      </c>
      <c r="H38" s="13">
        <f t="shared" si="1"/>
        <v>15.67</v>
      </c>
      <c r="I38" s="14">
        <f t="shared" si="2"/>
        <v>102886</v>
      </c>
      <c r="J38" s="37">
        <f t="shared" si="3"/>
        <v>13279.150000000023</v>
      </c>
      <c r="K38" s="20">
        <f t="shared" si="3"/>
        <v>-0.16999999999999993</v>
      </c>
    </row>
    <row r="39" spans="1:11" ht="12.75">
      <c r="A39" s="21">
        <v>32</v>
      </c>
      <c r="B39" s="7" t="s">
        <v>31</v>
      </c>
      <c r="C39" s="36">
        <v>963323</v>
      </c>
      <c r="D39" s="40">
        <v>146667.94</v>
      </c>
      <c r="E39" s="13">
        <f t="shared" si="0"/>
        <v>15.23</v>
      </c>
      <c r="F39" s="36">
        <v>1066223</v>
      </c>
      <c r="G39" s="40">
        <v>154259.37</v>
      </c>
      <c r="H39" s="13">
        <f t="shared" si="1"/>
        <v>14.47</v>
      </c>
      <c r="I39" s="14">
        <f t="shared" si="2"/>
        <v>102900</v>
      </c>
      <c r="J39" s="37">
        <f t="shared" si="3"/>
        <v>7591.429999999993</v>
      </c>
      <c r="K39" s="20">
        <f t="shared" si="3"/>
        <v>-0.7599999999999998</v>
      </c>
    </row>
    <row r="40" spans="1:11" ht="13.5" thickBot="1">
      <c r="A40" s="21">
        <v>33</v>
      </c>
      <c r="B40" s="8" t="s">
        <v>32</v>
      </c>
      <c r="C40" s="46">
        <v>684321</v>
      </c>
      <c r="D40" s="40">
        <v>98091.26</v>
      </c>
      <c r="E40" s="15">
        <f t="shared" si="0"/>
        <v>14.33</v>
      </c>
      <c r="F40" s="46">
        <v>677252</v>
      </c>
      <c r="G40" s="40">
        <v>99662.02</v>
      </c>
      <c r="H40" s="15">
        <f t="shared" si="1"/>
        <v>14.72</v>
      </c>
      <c r="I40" s="16">
        <f t="shared" si="2"/>
        <v>-7069</v>
      </c>
      <c r="J40" s="38">
        <f t="shared" si="3"/>
        <v>1570.7600000000093</v>
      </c>
      <c r="K40" s="22">
        <f t="shared" si="3"/>
        <v>0.39000000000000057</v>
      </c>
    </row>
    <row r="41" spans="1:11" ht="16.5" thickBot="1">
      <c r="A41" s="23"/>
      <c r="B41" s="9" t="s">
        <v>33</v>
      </c>
      <c r="C41" s="39">
        <f>SUM(C8:C40)</f>
        <v>65023206</v>
      </c>
      <c r="D41" s="44">
        <f>SUM(D8:D40)</f>
        <v>10635203.099999994</v>
      </c>
      <c r="E41" s="12">
        <f t="shared" si="0"/>
        <v>16.36</v>
      </c>
      <c r="F41" s="12">
        <f>SUM(F8:F40)</f>
        <v>70004614</v>
      </c>
      <c r="G41" s="39">
        <f>SUM(G8:G40)</f>
        <v>11257017.649999997</v>
      </c>
      <c r="H41" s="12">
        <f t="shared" si="1"/>
        <v>16.08</v>
      </c>
      <c r="I41" s="12">
        <f t="shared" si="2"/>
        <v>4981408</v>
      </c>
      <c r="J41" s="39">
        <f>G41-D41</f>
        <v>621814.5500000026</v>
      </c>
      <c r="K41" s="12">
        <f t="shared" si="3"/>
        <v>-0.28000000000000114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2015-02-19T07:42:22Z</cp:lastPrinted>
  <dcterms:created xsi:type="dcterms:W3CDTF">2005-05-17T11:24:02Z</dcterms:created>
  <dcterms:modified xsi:type="dcterms:W3CDTF">2015-02-19T07:45:11Z</dcterms:modified>
  <cp:category/>
  <cp:version/>
  <cp:contentType/>
  <cp:contentStatus/>
</cp:coreProperties>
</file>