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й 01.05.2014" sheetId="1" r:id="rId1"/>
    <sheet name="удельный вес 01.05.2014" sheetId="2" r:id="rId2"/>
  </sheets>
  <definedNames>
    <definedName name="_xlnm.Print_Area" localSheetId="0">'Динамика поступлений 01.05.2014'!$A$1:$J$41</definedName>
  </definedNames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<sst xmlns="http://schemas.openxmlformats.org/spreadsheetml/2006/main" count="98" uniqueCount="55">
  <si>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</si>
  <si>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</si>
  <si>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</si>
  <si>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</si>
  <si>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</si>
  <si>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</si>
  <si>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</si>
  <si>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</si>
  <si>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</si>
  <si>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</si>
  <si>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</si>
  <si>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</si>
  <si>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</si>
  <si>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</si>
  <si>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</si>
  <si>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</si>
  <si>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</si>
  <si>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</si>
  <si>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</si>
  <si>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</si>
  <si>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</si>
  <si>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</si>
  <si>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</si>
  <si>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</si>
  <si>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</si>
  <si>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</si>
  <si>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</si>
  <si>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</si>
  <si>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</si>
  <si>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</si>
  <si>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</si>
  <si>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</si>
  <si>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</si>
  <si>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</si>
  <si>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</si>
  <si>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</si>
  <si>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</si>
  <si>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</si>
  <si>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</si>
  <si>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</si>
  <si>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</si>
  <si>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</si>
  <si>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</si>
  <si>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</si>
  <si>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</si>
  <si>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</si>
  <si>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</si>
  <si>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01.05.2014 года</t>
  </si>
  <si>
    <t xml:space="preserve">По состоянию на 01.05.2013 года </t>
  </si>
  <si>
    <t xml:space="preserve">По состоянию на 01.05.2014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</si>
  <si>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01.05.2014 года </t>
  </si>
  <si>
    <t>по состоянию на 01.05.2013 года (по приказу 65Н)</t>
  </si>
  <si>
    <t>по состоянию на 01.05.2014 года (по приказу 65Н)</t>
  </si>
  <si>
    <t>по состоянию на 01.05.2013г.</t>
  </si>
  <si>
    <t>по состоянию на 01.05.2014г.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</si>
</sst>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 vertical="top" shrinkToFit="1"/>
    </xf>
    <xf numFmtId="3" fontId="1" fillId="0" borderId="10" xfId="0" applyNumberFormat="1" applyFont="1" applyBorder="1" applyAlignment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4" fontId="1" fillId="35" borderId="10" xfId="0" applyNumberFormat="1" applyFont="1" applyFill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34" borderId="17" xfId="0" applyFont="1" applyFill="1" applyBorder="1" applyAlignment="1">
      <alignment horizontal="left"/>
    </xf>
    <xf numFmtId="3" fontId="1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3" fontId="3" fillId="34" borderId="17" xfId="0" applyNumberFormat="1" applyFont="1" applyFill="1" applyBorder="1" applyAlignment="1">
      <alignment horizontal="center"/>
    </xf>
    <xf numFmtId="1" fontId="3" fillId="34" borderId="1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tabSelected="1" view="pageBreakPreview" zoomScale="90" zoomScaleSheetLayoutView="90" zoomScalePageLayoutView="0" workbookViewId="0" topLeftCell="A1">
      <selection activeCell="N6" sqref="N6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8" width="14.00390625" style="0" customWidth="1"/>
    <col min="9" max="9" width="13.125" style="0" customWidth="1"/>
    <col min="10" max="10" width="10.875" style="0" customWidth="1"/>
    <col min="14" max="14" width="28.375" style="0" customWidth="1"/>
    <col min="15" max="15" width="16.75390625" style="0" customWidth="1"/>
  </cols>
  <sheetData>
    <row r="1" spans="1:8" ht="12.75">
      <c r="A1" s="20" t="s">
        <v>50</v>
      </c>
      <c r="B1" s="20"/>
      <c r="C1" s="20"/>
      <c r="D1" s="20"/>
      <c r="E1" s="20"/>
      <c r="F1" s="20"/>
      <c r="G1" s="20"/>
      <c r="H1" s="20"/>
    </row>
    <row r="2" spans="1:8" ht="17.25" customHeight="1">
      <c r="A2" s="20"/>
      <c r="B2" s="20"/>
      <c r="C2" s="20"/>
      <c r="D2" s="20"/>
      <c r="E2" s="20"/>
      <c r="F2" s="20"/>
      <c r="G2" s="20"/>
      <c r="H2" s="20"/>
    </row>
    <row r="3" ht="6" customHeight="1" hidden="1"/>
    <row r="4" spans="9:10" ht="16.5" customHeight="1" thickBot="1">
      <c r="I4" s="22" t="s">
        <v>36</v>
      </c>
      <c r="J4" s="23"/>
    </row>
    <row r="5" spans="1:10" ht="30" customHeight="1">
      <c r="A5" s="27" t="s">
        <v>37</v>
      </c>
      <c r="B5" s="28" t="s">
        <v>45</v>
      </c>
      <c r="C5" s="28" t="s">
        <v>39</v>
      </c>
      <c r="D5" s="28"/>
      <c r="E5" s="28" t="s">
        <v>34</v>
      </c>
      <c r="F5" s="29" t="s">
        <v>0</v>
      </c>
      <c r="G5" s="28" t="s">
        <v>35</v>
      </c>
      <c r="H5" s="28"/>
      <c r="I5" s="28" t="s">
        <v>34</v>
      </c>
      <c r="J5" s="30" t="s">
        <v>38</v>
      </c>
    </row>
    <row r="6" spans="1:10" ht="48" customHeight="1">
      <c r="A6" s="31"/>
      <c r="B6" s="24"/>
      <c r="C6" s="26" t="s">
        <v>51</v>
      </c>
      <c r="D6" s="26" t="s">
        <v>52</v>
      </c>
      <c r="E6" s="24"/>
      <c r="F6" s="25"/>
      <c r="G6" s="26" t="s">
        <v>53</v>
      </c>
      <c r="H6" s="26" t="s">
        <v>54</v>
      </c>
      <c r="I6" s="24"/>
      <c r="J6" s="32"/>
    </row>
    <row r="7" spans="1:10" ht="12.75">
      <c r="A7" s="33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34">
        <v>10</v>
      </c>
    </row>
    <row r="8" spans="1:15" ht="15.75">
      <c r="A8" s="5">
        <v>1</v>
      </c>
      <c r="B8" s="2" t="s">
        <v>1</v>
      </c>
      <c r="C8" s="12">
        <v>1909212.95</v>
      </c>
      <c r="D8" s="12">
        <v>2024374.47</v>
      </c>
      <c r="E8" s="10">
        <f aca="true" t="shared" si="0" ref="E8:E41">D8-C8</f>
        <v>115161.52000000002</v>
      </c>
      <c r="F8" s="8">
        <f aca="true" t="shared" si="1" ref="F8:F41">ROUND(D8/C8*100,2)</f>
        <v>106.03</v>
      </c>
      <c r="G8" s="13">
        <v>12055226</v>
      </c>
      <c r="H8" s="13">
        <v>13242380</v>
      </c>
      <c r="I8" s="10">
        <f>H8-G8</f>
        <v>1187154</v>
      </c>
      <c r="J8" s="9">
        <f>ROUND(H8/G8*100,2)</f>
        <v>109.85</v>
      </c>
      <c r="N8" s="14"/>
      <c r="O8" s="18"/>
    </row>
    <row r="9" spans="1:15" ht="15.75">
      <c r="A9" s="5">
        <v>2</v>
      </c>
      <c r="B9" s="2" t="s">
        <v>44</v>
      </c>
      <c r="C9" s="19">
        <v>89181.32</v>
      </c>
      <c r="D9" s="12">
        <v>88580.61</v>
      </c>
      <c r="E9" s="10">
        <f t="shared" si="0"/>
        <v>-600.7100000000064</v>
      </c>
      <c r="F9" s="8">
        <f t="shared" si="1"/>
        <v>99.33</v>
      </c>
      <c r="G9" s="13">
        <v>649970</v>
      </c>
      <c r="H9" s="13">
        <v>664295</v>
      </c>
      <c r="I9" s="10">
        <f aca="true" t="shared" si="2" ref="I9:I41">H9-G9</f>
        <v>14325</v>
      </c>
      <c r="J9" s="9">
        <f aca="true" t="shared" si="3" ref="J9:J41">ROUND(H9/G9*100,2)</f>
        <v>102.2</v>
      </c>
      <c r="N9" s="14"/>
      <c r="O9" s="18"/>
    </row>
    <row r="10" spans="1:15" ht="15.75">
      <c r="A10" s="5">
        <v>3</v>
      </c>
      <c r="B10" s="2" t="s">
        <v>2</v>
      </c>
      <c r="C10" s="12">
        <v>109068.5</v>
      </c>
      <c r="D10" s="12">
        <v>115973.73</v>
      </c>
      <c r="E10" s="10">
        <f t="shared" si="0"/>
        <v>6905.229999999996</v>
      </c>
      <c r="F10" s="8">
        <f t="shared" si="1"/>
        <v>106.33</v>
      </c>
      <c r="G10" s="13">
        <v>678743</v>
      </c>
      <c r="H10" s="13">
        <v>787675</v>
      </c>
      <c r="I10" s="10">
        <f t="shared" si="2"/>
        <v>108932</v>
      </c>
      <c r="J10" s="9">
        <f t="shared" si="3"/>
        <v>116.05</v>
      </c>
      <c r="N10" s="14"/>
      <c r="O10" s="18"/>
    </row>
    <row r="11" spans="1:15" ht="15.75">
      <c r="A11" s="5">
        <v>4</v>
      </c>
      <c r="B11" s="2" t="s">
        <v>3</v>
      </c>
      <c r="C11" s="12">
        <v>75404.78</v>
      </c>
      <c r="D11" s="12">
        <v>82179.17</v>
      </c>
      <c r="E11" s="10">
        <f t="shared" si="0"/>
        <v>6774.389999999999</v>
      </c>
      <c r="F11" s="8">
        <f t="shared" si="1"/>
        <v>108.98</v>
      </c>
      <c r="G11" s="13">
        <v>431345</v>
      </c>
      <c r="H11" s="13">
        <v>531705</v>
      </c>
      <c r="I11" s="10">
        <f t="shared" si="2"/>
        <v>100360</v>
      </c>
      <c r="J11" s="9">
        <f t="shared" si="3"/>
        <v>123.27</v>
      </c>
      <c r="N11" s="14"/>
      <c r="O11" s="18"/>
    </row>
    <row r="12" spans="1:15" ht="15.75">
      <c r="A12" s="5">
        <v>5</v>
      </c>
      <c r="B12" s="2" t="s">
        <v>4</v>
      </c>
      <c r="C12" s="12">
        <v>16096.95</v>
      </c>
      <c r="D12" s="12">
        <v>16664.12</v>
      </c>
      <c r="E12" s="10">
        <f t="shared" si="0"/>
        <v>567.1699999999983</v>
      </c>
      <c r="F12" s="8">
        <f t="shared" si="1"/>
        <v>103.52</v>
      </c>
      <c r="G12" s="13">
        <v>133748</v>
      </c>
      <c r="H12" s="13">
        <v>160628</v>
      </c>
      <c r="I12" s="10">
        <f t="shared" si="2"/>
        <v>26880</v>
      </c>
      <c r="J12" s="9">
        <f t="shared" si="3"/>
        <v>120.1</v>
      </c>
      <c r="N12" s="14"/>
      <c r="O12" s="18"/>
    </row>
    <row r="13" spans="1:15" ht="15.75">
      <c r="A13" s="5">
        <v>6</v>
      </c>
      <c r="B13" s="2" t="s">
        <v>5</v>
      </c>
      <c r="C13" s="12">
        <v>24241.32</v>
      </c>
      <c r="D13" s="12">
        <v>25601.31</v>
      </c>
      <c r="E13" s="10">
        <f t="shared" si="0"/>
        <v>1359.9900000000016</v>
      </c>
      <c r="F13" s="8">
        <f t="shared" si="1"/>
        <v>105.61</v>
      </c>
      <c r="G13" s="13">
        <v>142888</v>
      </c>
      <c r="H13" s="13">
        <v>157891</v>
      </c>
      <c r="I13" s="10">
        <f t="shared" si="2"/>
        <v>15003</v>
      </c>
      <c r="J13" s="9">
        <f t="shared" si="3"/>
        <v>110.5</v>
      </c>
      <c r="N13" s="14"/>
      <c r="O13" s="18"/>
    </row>
    <row r="14" spans="1:15" ht="15.75">
      <c r="A14" s="5">
        <v>7</v>
      </c>
      <c r="B14" s="2" t="s">
        <v>6</v>
      </c>
      <c r="C14" s="12">
        <v>134595.5</v>
      </c>
      <c r="D14" s="12">
        <v>141777.22</v>
      </c>
      <c r="E14" s="10">
        <f t="shared" si="0"/>
        <v>7181.720000000001</v>
      </c>
      <c r="F14" s="8">
        <f t="shared" si="1"/>
        <v>105.34</v>
      </c>
      <c r="G14" s="13">
        <v>701242</v>
      </c>
      <c r="H14" s="13">
        <v>810767</v>
      </c>
      <c r="I14" s="10">
        <f t="shared" si="2"/>
        <v>109525</v>
      </c>
      <c r="J14" s="9">
        <f t="shared" si="3"/>
        <v>115.62</v>
      </c>
      <c r="N14" s="14"/>
      <c r="O14" s="18"/>
    </row>
    <row r="15" spans="1:15" ht="15.75">
      <c r="A15" s="5">
        <v>8</v>
      </c>
      <c r="B15" s="2" t="s">
        <v>7</v>
      </c>
      <c r="C15" s="12">
        <v>32889.9</v>
      </c>
      <c r="D15" s="12">
        <v>45560.63</v>
      </c>
      <c r="E15" s="10">
        <f t="shared" si="0"/>
        <v>12670.729999999996</v>
      </c>
      <c r="F15" s="8">
        <f t="shared" si="1"/>
        <v>138.52</v>
      </c>
      <c r="G15" s="13">
        <v>251529</v>
      </c>
      <c r="H15" s="13">
        <v>355162</v>
      </c>
      <c r="I15" s="10">
        <f t="shared" si="2"/>
        <v>103633</v>
      </c>
      <c r="J15" s="9">
        <f t="shared" si="3"/>
        <v>141.2</v>
      </c>
      <c r="N15" s="14"/>
      <c r="O15" s="18"/>
    </row>
    <row r="16" spans="1:15" ht="15.75">
      <c r="A16" s="5">
        <v>9</v>
      </c>
      <c r="B16" s="2" t="s">
        <v>8</v>
      </c>
      <c r="C16" s="12">
        <v>10520.59</v>
      </c>
      <c r="D16" s="12">
        <v>8542.87</v>
      </c>
      <c r="E16" s="10">
        <f t="shared" si="0"/>
        <v>-1977.7199999999993</v>
      </c>
      <c r="F16" s="8">
        <f t="shared" si="1"/>
        <v>81.2</v>
      </c>
      <c r="G16" s="13">
        <v>57572</v>
      </c>
      <c r="H16" s="13">
        <v>62971</v>
      </c>
      <c r="I16" s="10">
        <f t="shared" si="2"/>
        <v>5399</v>
      </c>
      <c r="J16" s="9">
        <f t="shared" si="3"/>
        <v>109.38</v>
      </c>
      <c r="N16" s="14"/>
      <c r="O16" s="18"/>
    </row>
    <row r="17" spans="1:15" ht="15.75">
      <c r="A17" s="5">
        <v>10</v>
      </c>
      <c r="B17" s="2" t="s">
        <v>9</v>
      </c>
      <c r="C17" s="12">
        <v>37157.17</v>
      </c>
      <c r="D17" s="12">
        <v>32779.15</v>
      </c>
      <c r="E17" s="10">
        <f t="shared" si="0"/>
        <v>-4378.019999999997</v>
      </c>
      <c r="F17" s="8">
        <f t="shared" si="1"/>
        <v>88.22</v>
      </c>
      <c r="G17" s="13">
        <v>130478</v>
      </c>
      <c r="H17" s="13">
        <v>139221</v>
      </c>
      <c r="I17" s="10">
        <f t="shared" si="2"/>
        <v>8743</v>
      </c>
      <c r="J17" s="9">
        <f t="shared" si="3"/>
        <v>106.7</v>
      </c>
      <c r="N17" s="14"/>
      <c r="O17" s="18"/>
    </row>
    <row r="18" spans="1:15" ht="15.75">
      <c r="A18" s="5">
        <v>11</v>
      </c>
      <c r="B18" s="2" t="s">
        <v>10</v>
      </c>
      <c r="C18" s="12">
        <v>11730.29</v>
      </c>
      <c r="D18" s="12">
        <v>12274.09</v>
      </c>
      <c r="E18" s="10">
        <f t="shared" si="0"/>
        <v>543.7999999999993</v>
      </c>
      <c r="F18" s="8">
        <f t="shared" si="1"/>
        <v>104.64</v>
      </c>
      <c r="G18" s="13">
        <v>58505</v>
      </c>
      <c r="H18" s="13">
        <v>77532</v>
      </c>
      <c r="I18" s="10">
        <f t="shared" si="2"/>
        <v>19027</v>
      </c>
      <c r="J18" s="9">
        <f t="shared" si="3"/>
        <v>132.52</v>
      </c>
      <c r="N18" s="14"/>
      <c r="O18" s="18"/>
    </row>
    <row r="19" spans="1:15" ht="15.75">
      <c r="A19" s="5">
        <v>12</v>
      </c>
      <c r="B19" s="2" t="s">
        <v>11</v>
      </c>
      <c r="C19" s="12">
        <v>59981.57</v>
      </c>
      <c r="D19" s="12">
        <v>72570.28</v>
      </c>
      <c r="E19" s="10">
        <f t="shared" si="0"/>
        <v>12588.71</v>
      </c>
      <c r="F19" s="8">
        <f t="shared" si="1"/>
        <v>120.99</v>
      </c>
      <c r="G19" s="13">
        <v>348526</v>
      </c>
      <c r="H19" s="13">
        <v>406296</v>
      </c>
      <c r="I19" s="10">
        <f t="shared" si="2"/>
        <v>57770</v>
      </c>
      <c r="J19" s="9">
        <f t="shared" si="3"/>
        <v>116.58</v>
      </c>
      <c r="N19" s="14"/>
      <c r="O19" s="18"/>
    </row>
    <row r="20" spans="1:15" ht="15.75">
      <c r="A20" s="5">
        <v>13</v>
      </c>
      <c r="B20" s="2" t="s">
        <v>12</v>
      </c>
      <c r="C20" s="12">
        <v>12282.37</v>
      </c>
      <c r="D20" s="12">
        <v>13477.38</v>
      </c>
      <c r="E20" s="10">
        <f t="shared" si="0"/>
        <v>1195.0099999999984</v>
      </c>
      <c r="F20" s="8">
        <f t="shared" si="1"/>
        <v>109.73</v>
      </c>
      <c r="G20" s="13">
        <v>82566</v>
      </c>
      <c r="H20" s="13">
        <v>90348</v>
      </c>
      <c r="I20" s="10">
        <f t="shared" si="2"/>
        <v>7782</v>
      </c>
      <c r="J20" s="9">
        <f t="shared" si="3"/>
        <v>109.43</v>
      </c>
      <c r="N20" s="14"/>
      <c r="O20" s="18"/>
    </row>
    <row r="21" spans="1:15" ht="15.75">
      <c r="A21" s="5">
        <v>14</v>
      </c>
      <c r="B21" s="2" t="s">
        <v>13</v>
      </c>
      <c r="C21" s="12">
        <v>55329.06</v>
      </c>
      <c r="D21" s="12">
        <v>63051.83</v>
      </c>
      <c r="E21" s="10">
        <f t="shared" si="0"/>
        <v>7722.770000000004</v>
      </c>
      <c r="F21" s="8">
        <f t="shared" si="1"/>
        <v>113.96</v>
      </c>
      <c r="G21" s="13">
        <v>389388</v>
      </c>
      <c r="H21" s="13">
        <v>463140</v>
      </c>
      <c r="I21" s="10">
        <f t="shared" si="2"/>
        <v>73752</v>
      </c>
      <c r="J21" s="9">
        <f t="shared" si="3"/>
        <v>118.94</v>
      </c>
      <c r="N21" s="14"/>
      <c r="O21" s="18"/>
    </row>
    <row r="22" spans="1:15" ht="15.75">
      <c r="A22" s="5">
        <v>15</v>
      </c>
      <c r="B22" s="2" t="s">
        <v>14</v>
      </c>
      <c r="C22" s="12">
        <v>15270.75</v>
      </c>
      <c r="D22" s="12">
        <v>16533.39</v>
      </c>
      <c r="E22" s="10">
        <f t="shared" si="0"/>
        <v>1262.6399999999994</v>
      </c>
      <c r="F22" s="8">
        <f t="shared" si="1"/>
        <v>108.27</v>
      </c>
      <c r="G22" s="13">
        <v>92756</v>
      </c>
      <c r="H22" s="13">
        <v>103581</v>
      </c>
      <c r="I22" s="10">
        <f t="shared" si="2"/>
        <v>10825</v>
      </c>
      <c r="J22" s="9">
        <f t="shared" si="3"/>
        <v>111.67</v>
      </c>
      <c r="N22" s="14"/>
      <c r="O22" s="18"/>
    </row>
    <row r="23" spans="1:15" ht="15.75">
      <c r="A23" s="5">
        <v>16</v>
      </c>
      <c r="B23" s="2" t="s">
        <v>15</v>
      </c>
      <c r="C23" s="12">
        <v>34091.5</v>
      </c>
      <c r="D23" s="12">
        <v>36726.04</v>
      </c>
      <c r="E23" s="10">
        <f t="shared" si="0"/>
        <v>2634.540000000001</v>
      </c>
      <c r="F23" s="8">
        <f t="shared" si="1"/>
        <v>107.73</v>
      </c>
      <c r="G23" s="13">
        <v>203284</v>
      </c>
      <c r="H23" s="13">
        <v>225842</v>
      </c>
      <c r="I23" s="10">
        <f t="shared" si="2"/>
        <v>22558</v>
      </c>
      <c r="J23" s="9">
        <f t="shared" si="3"/>
        <v>111.1</v>
      </c>
      <c r="N23" s="14"/>
      <c r="O23" s="18"/>
    </row>
    <row r="24" spans="1:15" ht="15.75">
      <c r="A24" s="5">
        <v>17</v>
      </c>
      <c r="B24" s="2" t="s">
        <v>16</v>
      </c>
      <c r="C24" s="12">
        <v>16215.36</v>
      </c>
      <c r="D24" s="12">
        <v>18007.95</v>
      </c>
      <c r="E24" s="10">
        <f t="shared" si="0"/>
        <v>1792.5900000000001</v>
      </c>
      <c r="F24" s="8">
        <f t="shared" si="1"/>
        <v>111.05</v>
      </c>
      <c r="G24" s="13">
        <v>93800</v>
      </c>
      <c r="H24" s="13">
        <v>108665</v>
      </c>
      <c r="I24" s="10">
        <f t="shared" si="2"/>
        <v>14865</v>
      </c>
      <c r="J24" s="9">
        <f t="shared" si="3"/>
        <v>115.85</v>
      </c>
      <c r="N24" s="14"/>
      <c r="O24" s="18"/>
    </row>
    <row r="25" spans="1:15" ht="15.75">
      <c r="A25" s="5">
        <v>18</v>
      </c>
      <c r="B25" s="2" t="s">
        <v>17</v>
      </c>
      <c r="C25" s="12">
        <v>19967.97</v>
      </c>
      <c r="D25" s="12">
        <v>17792.55</v>
      </c>
      <c r="E25" s="10">
        <f t="shared" si="0"/>
        <v>-2175.420000000002</v>
      </c>
      <c r="F25" s="8">
        <f t="shared" si="1"/>
        <v>89.11</v>
      </c>
      <c r="G25" s="13">
        <v>124649</v>
      </c>
      <c r="H25" s="13">
        <v>125533</v>
      </c>
      <c r="I25" s="10">
        <f t="shared" si="2"/>
        <v>884</v>
      </c>
      <c r="J25" s="9">
        <f t="shared" si="3"/>
        <v>100.71</v>
      </c>
      <c r="N25" s="14"/>
      <c r="O25" s="18"/>
    </row>
    <row r="26" spans="1:15" ht="15.75">
      <c r="A26" s="5">
        <v>19</v>
      </c>
      <c r="B26" s="2" t="s">
        <v>18</v>
      </c>
      <c r="C26" s="12">
        <v>11072.31</v>
      </c>
      <c r="D26" s="12">
        <v>11280.93</v>
      </c>
      <c r="E26" s="10">
        <f t="shared" si="0"/>
        <v>208.6200000000008</v>
      </c>
      <c r="F26" s="8">
        <f t="shared" si="1"/>
        <v>101.88</v>
      </c>
      <c r="G26" s="13">
        <v>78276</v>
      </c>
      <c r="H26" s="13">
        <v>82393</v>
      </c>
      <c r="I26" s="10">
        <f t="shared" si="2"/>
        <v>4117</v>
      </c>
      <c r="J26" s="9">
        <f t="shared" si="3"/>
        <v>105.26</v>
      </c>
      <c r="N26" s="14"/>
      <c r="O26" s="18"/>
    </row>
    <row r="27" spans="1:15" ht="15.75">
      <c r="A27" s="5">
        <v>20</v>
      </c>
      <c r="B27" s="2" t="s">
        <v>19</v>
      </c>
      <c r="C27" s="12">
        <v>15761.58</v>
      </c>
      <c r="D27" s="12">
        <v>16953.33</v>
      </c>
      <c r="E27" s="10">
        <f t="shared" si="0"/>
        <v>1191.7500000000018</v>
      </c>
      <c r="F27" s="8">
        <f t="shared" si="1"/>
        <v>107.56</v>
      </c>
      <c r="G27" s="13">
        <v>102281</v>
      </c>
      <c r="H27" s="13">
        <v>108333</v>
      </c>
      <c r="I27" s="10">
        <f t="shared" si="2"/>
        <v>6052</v>
      </c>
      <c r="J27" s="9">
        <f t="shared" si="3"/>
        <v>105.92</v>
      </c>
      <c r="N27" s="14"/>
      <c r="O27" s="18"/>
    </row>
    <row r="28" spans="1:15" ht="15.75">
      <c r="A28" s="5">
        <v>21</v>
      </c>
      <c r="B28" s="2" t="s">
        <v>20</v>
      </c>
      <c r="C28" s="12">
        <v>29578.6</v>
      </c>
      <c r="D28" s="12">
        <v>34147.47</v>
      </c>
      <c r="E28" s="10">
        <f t="shared" si="0"/>
        <v>4568.870000000003</v>
      </c>
      <c r="F28" s="8">
        <f t="shared" si="1"/>
        <v>115.45</v>
      </c>
      <c r="G28" s="13">
        <v>154878</v>
      </c>
      <c r="H28" s="13">
        <v>168963</v>
      </c>
      <c r="I28" s="10">
        <f t="shared" si="2"/>
        <v>14085</v>
      </c>
      <c r="J28" s="9">
        <f t="shared" si="3"/>
        <v>109.09</v>
      </c>
      <c r="N28" s="14"/>
      <c r="O28" s="18"/>
    </row>
    <row r="29" spans="1:15" ht="15.75">
      <c r="A29" s="5">
        <v>22</v>
      </c>
      <c r="B29" s="2" t="s">
        <v>21</v>
      </c>
      <c r="C29" s="12">
        <v>8939.8</v>
      </c>
      <c r="D29" s="12">
        <v>8410.13</v>
      </c>
      <c r="E29" s="10">
        <f t="shared" si="0"/>
        <v>-529.6700000000001</v>
      </c>
      <c r="F29" s="8">
        <f t="shared" si="1"/>
        <v>94.08</v>
      </c>
      <c r="G29" s="13">
        <v>44335</v>
      </c>
      <c r="H29" s="13">
        <v>51939</v>
      </c>
      <c r="I29" s="10">
        <f t="shared" si="2"/>
        <v>7604</v>
      </c>
      <c r="J29" s="9">
        <f t="shared" si="3"/>
        <v>117.15</v>
      </c>
      <c r="N29" s="14"/>
      <c r="O29" s="18"/>
    </row>
    <row r="30" spans="1:15" ht="15.75">
      <c r="A30" s="5">
        <v>23</v>
      </c>
      <c r="B30" s="2" t="s">
        <v>22</v>
      </c>
      <c r="C30" s="12">
        <v>43122.71</v>
      </c>
      <c r="D30" s="12">
        <v>42164.55</v>
      </c>
      <c r="E30" s="10">
        <f t="shared" si="0"/>
        <v>-958.1599999999962</v>
      </c>
      <c r="F30" s="8">
        <f t="shared" si="1"/>
        <v>97.78</v>
      </c>
      <c r="G30" s="13">
        <v>231383</v>
      </c>
      <c r="H30" s="13">
        <v>250814</v>
      </c>
      <c r="I30" s="10">
        <f t="shared" si="2"/>
        <v>19431</v>
      </c>
      <c r="J30" s="9">
        <f t="shared" si="3"/>
        <v>108.4</v>
      </c>
      <c r="N30" s="14"/>
      <c r="O30" s="18"/>
    </row>
    <row r="31" spans="1:15" ht="15.75">
      <c r="A31" s="5">
        <v>24</v>
      </c>
      <c r="B31" s="2" t="s">
        <v>23</v>
      </c>
      <c r="C31" s="12">
        <v>91430.23</v>
      </c>
      <c r="D31" s="12">
        <v>89712.07</v>
      </c>
      <c r="E31" s="10">
        <f t="shared" si="0"/>
        <v>-1718.159999999989</v>
      </c>
      <c r="F31" s="8">
        <f t="shared" si="1"/>
        <v>98.12</v>
      </c>
      <c r="G31" s="13">
        <v>444535</v>
      </c>
      <c r="H31" s="13">
        <v>483727</v>
      </c>
      <c r="I31" s="10">
        <f t="shared" si="2"/>
        <v>39192</v>
      </c>
      <c r="J31" s="9">
        <f t="shared" si="3"/>
        <v>108.82</v>
      </c>
      <c r="N31" s="14"/>
      <c r="O31" s="18"/>
    </row>
    <row r="32" spans="1:15" ht="15.75">
      <c r="A32" s="5">
        <v>25</v>
      </c>
      <c r="B32" s="2" t="s">
        <v>24</v>
      </c>
      <c r="C32" s="12">
        <v>8888.61</v>
      </c>
      <c r="D32" s="12">
        <v>10342.3</v>
      </c>
      <c r="E32" s="10">
        <f t="shared" si="0"/>
        <v>1453.6899999999987</v>
      </c>
      <c r="F32" s="8">
        <f t="shared" si="1"/>
        <v>116.35</v>
      </c>
      <c r="G32" s="13">
        <v>57206</v>
      </c>
      <c r="H32" s="13">
        <v>63628</v>
      </c>
      <c r="I32" s="10">
        <f t="shared" si="2"/>
        <v>6422</v>
      </c>
      <c r="J32" s="9">
        <f t="shared" si="3"/>
        <v>111.23</v>
      </c>
      <c r="N32" s="14"/>
      <c r="O32" s="18"/>
    </row>
    <row r="33" spans="1:15" ht="15.75">
      <c r="A33" s="5">
        <v>26</v>
      </c>
      <c r="B33" s="2" t="s">
        <v>25</v>
      </c>
      <c r="C33" s="12">
        <v>25180.07</v>
      </c>
      <c r="D33" s="12">
        <v>33645.19</v>
      </c>
      <c r="E33" s="10">
        <f t="shared" si="0"/>
        <v>8465.120000000003</v>
      </c>
      <c r="F33" s="8">
        <f t="shared" si="1"/>
        <v>133.62</v>
      </c>
      <c r="G33" s="13">
        <v>153768</v>
      </c>
      <c r="H33" s="13">
        <v>176917</v>
      </c>
      <c r="I33" s="10">
        <f t="shared" si="2"/>
        <v>23149</v>
      </c>
      <c r="J33" s="9">
        <f t="shared" si="3"/>
        <v>115.05</v>
      </c>
      <c r="N33" s="14"/>
      <c r="O33" s="18"/>
    </row>
    <row r="34" spans="1:15" ht="15.75">
      <c r="A34" s="5">
        <v>27</v>
      </c>
      <c r="B34" s="2" t="s">
        <v>26</v>
      </c>
      <c r="C34" s="12">
        <v>16965.77</v>
      </c>
      <c r="D34" s="12">
        <v>19869.52</v>
      </c>
      <c r="E34" s="10">
        <f t="shared" si="0"/>
        <v>2903.75</v>
      </c>
      <c r="F34" s="8">
        <f t="shared" si="1"/>
        <v>117.12</v>
      </c>
      <c r="G34" s="13">
        <v>95835</v>
      </c>
      <c r="H34" s="13">
        <v>107899</v>
      </c>
      <c r="I34" s="10">
        <f t="shared" si="2"/>
        <v>12064</v>
      </c>
      <c r="J34" s="9">
        <f t="shared" si="3"/>
        <v>112.59</v>
      </c>
      <c r="N34" s="14"/>
      <c r="O34" s="18"/>
    </row>
    <row r="35" spans="1:15" ht="15.75">
      <c r="A35" s="5">
        <v>28</v>
      </c>
      <c r="B35" s="2" t="s">
        <v>27</v>
      </c>
      <c r="C35" s="12">
        <v>21623.82</v>
      </c>
      <c r="D35" s="12">
        <v>22376.17</v>
      </c>
      <c r="E35" s="10">
        <f t="shared" si="0"/>
        <v>752.3499999999985</v>
      </c>
      <c r="F35" s="8">
        <f t="shared" si="1"/>
        <v>103.48</v>
      </c>
      <c r="G35" s="13">
        <v>109013</v>
      </c>
      <c r="H35" s="13">
        <v>123475</v>
      </c>
      <c r="I35" s="10">
        <f t="shared" si="2"/>
        <v>14462</v>
      </c>
      <c r="J35" s="9">
        <f t="shared" si="3"/>
        <v>113.27</v>
      </c>
      <c r="N35" s="14"/>
      <c r="O35" s="18"/>
    </row>
    <row r="36" spans="1:15" ht="15.75">
      <c r="A36" s="5">
        <v>29</v>
      </c>
      <c r="B36" s="2" t="s">
        <v>28</v>
      </c>
      <c r="C36" s="12">
        <v>42391.21</v>
      </c>
      <c r="D36" s="12">
        <v>34686.94</v>
      </c>
      <c r="E36" s="10">
        <f t="shared" si="0"/>
        <v>-7704.269999999997</v>
      </c>
      <c r="F36" s="8">
        <f t="shared" si="1"/>
        <v>81.83</v>
      </c>
      <c r="G36" s="13">
        <v>263325</v>
      </c>
      <c r="H36" s="13">
        <v>276956</v>
      </c>
      <c r="I36" s="10">
        <f t="shared" si="2"/>
        <v>13631</v>
      </c>
      <c r="J36" s="9">
        <f t="shared" si="3"/>
        <v>105.18</v>
      </c>
      <c r="N36" s="14"/>
      <c r="O36" s="18"/>
    </row>
    <row r="37" spans="1:15" ht="15.75">
      <c r="A37" s="5">
        <v>30</v>
      </c>
      <c r="B37" s="2" t="s">
        <v>29</v>
      </c>
      <c r="C37" s="12">
        <v>59988.55</v>
      </c>
      <c r="D37" s="12">
        <v>55721.38</v>
      </c>
      <c r="E37" s="10">
        <f t="shared" si="0"/>
        <v>-4267.1700000000055</v>
      </c>
      <c r="F37" s="8">
        <f t="shared" si="1"/>
        <v>92.89</v>
      </c>
      <c r="G37" s="13">
        <v>433446</v>
      </c>
      <c r="H37" s="13">
        <v>468534</v>
      </c>
      <c r="I37" s="10">
        <f t="shared" si="2"/>
        <v>35088</v>
      </c>
      <c r="J37" s="9">
        <f t="shared" si="3"/>
        <v>108.1</v>
      </c>
      <c r="N37" s="14"/>
      <c r="O37" s="18"/>
    </row>
    <row r="38" spans="1:15" ht="15.75">
      <c r="A38" s="5">
        <v>31</v>
      </c>
      <c r="B38" s="2" t="s">
        <v>30</v>
      </c>
      <c r="C38" s="12">
        <v>78359.53</v>
      </c>
      <c r="D38" s="12">
        <v>87291.22</v>
      </c>
      <c r="E38" s="10">
        <f t="shared" si="0"/>
        <v>8931.690000000002</v>
      </c>
      <c r="F38" s="8">
        <f t="shared" si="1"/>
        <v>111.4</v>
      </c>
      <c r="G38" s="13">
        <v>524438</v>
      </c>
      <c r="H38" s="13">
        <v>588128</v>
      </c>
      <c r="I38" s="10">
        <f t="shared" si="2"/>
        <v>63690</v>
      </c>
      <c r="J38" s="9">
        <f t="shared" si="3"/>
        <v>112.14</v>
      </c>
      <c r="N38" s="14"/>
      <c r="O38" s="18"/>
    </row>
    <row r="39" spans="1:15" ht="15.75">
      <c r="A39" s="5">
        <v>32</v>
      </c>
      <c r="B39" s="2" t="s">
        <v>31</v>
      </c>
      <c r="C39" s="12">
        <v>43223.62</v>
      </c>
      <c r="D39" s="12">
        <v>48138.55</v>
      </c>
      <c r="E39" s="10">
        <f t="shared" si="0"/>
        <v>4914.93</v>
      </c>
      <c r="F39" s="8">
        <f t="shared" si="1"/>
        <v>111.37</v>
      </c>
      <c r="G39" s="13">
        <v>300248</v>
      </c>
      <c r="H39" s="13">
        <v>322933</v>
      </c>
      <c r="I39" s="10">
        <f t="shared" si="2"/>
        <v>22685</v>
      </c>
      <c r="J39" s="9">
        <f t="shared" si="3"/>
        <v>107.56</v>
      </c>
      <c r="N39" s="14"/>
      <c r="O39" s="18"/>
    </row>
    <row r="40" spans="1:15" ht="15.75">
      <c r="A40" s="5">
        <v>33</v>
      </c>
      <c r="B40" s="2" t="s">
        <v>32</v>
      </c>
      <c r="C40" s="12">
        <v>27891.14</v>
      </c>
      <c r="D40" s="12">
        <v>29988.18</v>
      </c>
      <c r="E40" s="10">
        <f t="shared" si="0"/>
        <v>2097.040000000001</v>
      </c>
      <c r="F40" s="8">
        <f t="shared" si="1"/>
        <v>107.52</v>
      </c>
      <c r="G40" s="13">
        <v>195945</v>
      </c>
      <c r="H40" s="13">
        <v>219718</v>
      </c>
      <c r="I40" s="10">
        <f t="shared" si="2"/>
        <v>23773</v>
      </c>
      <c r="J40" s="9">
        <f t="shared" si="3"/>
        <v>112.13</v>
      </c>
      <c r="N40" s="14"/>
      <c r="O40" s="18"/>
    </row>
    <row r="41" spans="1:15" ht="16.5" thickBot="1">
      <c r="A41" s="35"/>
      <c r="B41" s="36" t="s">
        <v>33</v>
      </c>
      <c r="C41" s="37">
        <f>SUM(C8:C40)</f>
        <v>3187655.399999999</v>
      </c>
      <c r="D41" s="37">
        <f>SUM(D8:D40)</f>
        <v>3377194.7199999997</v>
      </c>
      <c r="E41" s="37">
        <f t="shared" si="0"/>
        <v>189539.32000000076</v>
      </c>
      <c r="F41" s="38">
        <f t="shared" si="1"/>
        <v>105.95</v>
      </c>
      <c r="G41" s="37">
        <f>SUM(G8:G40)</f>
        <v>19815127</v>
      </c>
      <c r="H41" s="37">
        <f>SUM(H8:H40)</f>
        <v>22007989</v>
      </c>
      <c r="I41" s="37">
        <f t="shared" si="2"/>
        <v>2192862</v>
      </c>
      <c r="J41" s="39">
        <f t="shared" si="3"/>
        <v>111.07</v>
      </c>
      <c r="N41" s="14"/>
      <c r="O41" s="16"/>
    </row>
    <row r="42" spans="14:15" ht="12.75">
      <c r="N42" s="15"/>
      <c r="O42" s="15"/>
    </row>
    <row r="43" ht="12.75">
      <c r="A43" s="17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984251968503937" right="0.1968503937007874" top="0.5905511811023623" bottom="0.3937007874015748" header="0.1968503937007874" footer="0.196850393700787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K41"/>
  <sheetViews>
    <sheetView view="pageBreakPreview" zoomScale="90" zoomScaleSheetLayoutView="90" zoomScalePageLayoutView="0" workbookViewId="0" topLeftCell="A16">
      <selection activeCell="N6" sqref="N6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4.00390625" style="0" customWidth="1"/>
    <col min="7" max="7" width="16.75390625" style="0" customWidth="1"/>
    <col min="8" max="8" width="10.00390625" style="0" customWidth="1"/>
    <col min="9" max="9" width="10.25390625" style="0" customWidth="1"/>
    <col min="10" max="10" width="13.00390625" style="0" customWidth="1"/>
    <col min="11" max="11" width="10.75390625" style="0" customWidth="1"/>
  </cols>
  <sheetData>
    <row r="2" spans="1:9" ht="12.75">
      <c r="A2" s="21" t="s">
        <v>47</v>
      </c>
      <c r="B2" s="21"/>
      <c r="C2" s="21"/>
      <c r="D2" s="21"/>
      <c r="E2" s="21"/>
      <c r="F2" s="21"/>
      <c r="G2" s="21"/>
      <c r="H2" s="21"/>
      <c r="I2" s="21"/>
    </row>
    <row r="3" spans="1:9" ht="49.5" customHeight="1">
      <c r="A3" s="21"/>
      <c r="B3" s="21"/>
      <c r="C3" s="21"/>
      <c r="D3" s="21"/>
      <c r="E3" s="21"/>
      <c r="F3" s="21"/>
      <c r="G3" s="21"/>
      <c r="H3" s="21"/>
      <c r="I3" s="21"/>
    </row>
    <row r="4" spans="10:11" ht="13.5" thickBot="1">
      <c r="J4" s="22" t="s">
        <v>46</v>
      </c>
      <c r="K4" s="22"/>
    </row>
    <row r="5" spans="1:11" ht="38.25" customHeight="1">
      <c r="A5" s="42" t="s">
        <v>37</v>
      </c>
      <c r="B5" s="43" t="s">
        <v>45</v>
      </c>
      <c r="C5" s="43" t="s">
        <v>48</v>
      </c>
      <c r="D5" s="43"/>
      <c r="E5" s="43"/>
      <c r="F5" s="43" t="s">
        <v>49</v>
      </c>
      <c r="G5" s="43"/>
      <c r="H5" s="43"/>
      <c r="I5" s="43" t="s">
        <v>43</v>
      </c>
      <c r="J5" s="43"/>
      <c r="K5" s="44"/>
    </row>
    <row r="6" spans="1:11" ht="38.25">
      <c r="A6" s="45"/>
      <c r="B6" s="40"/>
      <c r="C6" s="41" t="s">
        <v>40</v>
      </c>
      <c r="D6" s="41" t="s">
        <v>41</v>
      </c>
      <c r="E6" s="41" t="s">
        <v>42</v>
      </c>
      <c r="F6" s="41" t="s">
        <v>40</v>
      </c>
      <c r="G6" s="41" t="s">
        <v>41</v>
      </c>
      <c r="H6" s="41" t="s">
        <v>42</v>
      </c>
      <c r="I6" s="41" t="s">
        <v>40</v>
      </c>
      <c r="J6" s="41" t="s">
        <v>41</v>
      </c>
      <c r="K6" s="46" t="s">
        <v>42</v>
      </c>
    </row>
    <row r="7" spans="1:11" ht="12.75">
      <c r="A7" s="33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34">
        <v>11</v>
      </c>
    </row>
    <row r="8" spans="1:11" ht="12.75">
      <c r="A8" s="5">
        <v>1</v>
      </c>
      <c r="B8" s="2" t="s">
        <v>1</v>
      </c>
      <c r="C8" s="13">
        <v>12055226</v>
      </c>
      <c r="D8" s="12">
        <v>1909212.95</v>
      </c>
      <c r="E8" s="1">
        <f>ROUND(D8*100/C8,2)</f>
        <v>15.84</v>
      </c>
      <c r="F8" s="13">
        <v>13242380</v>
      </c>
      <c r="G8" s="12">
        <v>2024374.47</v>
      </c>
      <c r="H8" s="1">
        <f>ROUND(G8*100/F8,2)</f>
        <v>15.29</v>
      </c>
      <c r="I8" s="1">
        <f>ROUND(F8-C8,0)</f>
        <v>1187154</v>
      </c>
      <c r="J8" s="10">
        <f>G8-D8</f>
        <v>115161.52000000002</v>
      </c>
      <c r="K8" s="6">
        <f>H8-E8</f>
        <v>-0.5500000000000007</v>
      </c>
    </row>
    <row r="9" spans="1:11" ht="12.75">
      <c r="A9" s="5">
        <v>2</v>
      </c>
      <c r="B9" s="2" t="s">
        <v>44</v>
      </c>
      <c r="C9" s="13">
        <v>649970</v>
      </c>
      <c r="D9" s="19">
        <v>89181.32</v>
      </c>
      <c r="E9" s="1">
        <f aca="true" t="shared" si="0" ref="E9:E41">ROUND(D9*100/C9,2)</f>
        <v>13.72</v>
      </c>
      <c r="F9" s="13">
        <v>664295</v>
      </c>
      <c r="G9" s="12">
        <v>88580.61</v>
      </c>
      <c r="H9" s="1">
        <f aca="true" t="shared" si="1" ref="H9:H41">ROUND(G9*100/F9,2)</f>
        <v>13.33</v>
      </c>
      <c r="I9" s="1">
        <f aca="true" t="shared" si="2" ref="I9:I41">ROUND(F9-C9,0)</f>
        <v>14325</v>
      </c>
      <c r="J9" s="10">
        <f aca="true" t="shared" si="3" ref="J9:K41">G9-D9</f>
        <v>-600.7100000000064</v>
      </c>
      <c r="K9" s="6">
        <f t="shared" si="3"/>
        <v>-0.39000000000000057</v>
      </c>
    </row>
    <row r="10" spans="1:11" ht="12.75">
      <c r="A10" s="5">
        <v>3</v>
      </c>
      <c r="B10" s="2" t="s">
        <v>2</v>
      </c>
      <c r="C10" s="13">
        <v>678743</v>
      </c>
      <c r="D10" s="12">
        <v>109068.5</v>
      </c>
      <c r="E10" s="1">
        <f t="shared" si="0"/>
        <v>16.07</v>
      </c>
      <c r="F10" s="13">
        <v>787675</v>
      </c>
      <c r="G10" s="12">
        <v>115973.73</v>
      </c>
      <c r="H10" s="1">
        <f t="shared" si="1"/>
        <v>14.72</v>
      </c>
      <c r="I10" s="1">
        <f>ROUND(F10-C10,0)</f>
        <v>108932</v>
      </c>
      <c r="J10" s="10">
        <f t="shared" si="3"/>
        <v>6905.229999999996</v>
      </c>
      <c r="K10" s="6">
        <f t="shared" si="3"/>
        <v>-1.3499999999999996</v>
      </c>
    </row>
    <row r="11" spans="1:11" ht="12.75">
      <c r="A11" s="7">
        <v>4</v>
      </c>
      <c r="B11" s="3" t="s">
        <v>3</v>
      </c>
      <c r="C11" s="13">
        <v>431345</v>
      </c>
      <c r="D11" s="12">
        <v>75404.78</v>
      </c>
      <c r="E11" s="4">
        <f t="shared" si="0"/>
        <v>17.48</v>
      </c>
      <c r="F11" s="13">
        <v>531705</v>
      </c>
      <c r="G11" s="12">
        <v>82179.17</v>
      </c>
      <c r="H11" s="4">
        <f t="shared" si="1"/>
        <v>15.46</v>
      </c>
      <c r="I11" s="4">
        <f t="shared" si="2"/>
        <v>100360</v>
      </c>
      <c r="J11" s="11">
        <f t="shared" si="3"/>
        <v>6774.389999999999</v>
      </c>
      <c r="K11" s="6">
        <f t="shared" si="3"/>
        <v>-2.0199999999999996</v>
      </c>
    </row>
    <row r="12" spans="1:11" ht="12.75">
      <c r="A12" s="7">
        <v>5</v>
      </c>
      <c r="B12" s="3" t="s">
        <v>4</v>
      </c>
      <c r="C12" s="13">
        <v>133748</v>
      </c>
      <c r="D12" s="12">
        <v>16096.95</v>
      </c>
      <c r="E12" s="4">
        <f t="shared" si="0"/>
        <v>12.04</v>
      </c>
      <c r="F12" s="13">
        <v>160628</v>
      </c>
      <c r="G12" s="12">
        <v>16664.12</v>
      </c>
      <c r="H12" s="4">
        <f t="shared" si="1"/>
        <v>10.37</v>
      </c>
      <c r="I12" s="4">
        <f t="shared" si="2"/>
        <v>26880</v>
      </c>
      <c r="J12" s="11">
        <f t="shared" si="3"/>
        <v>567.1699999999983</v>
      </c>
      <c r="K12" s="6">
        <f t="shared" si="3"/>
        <v>-1.67</v>
      </c>
    </row>
    <row r="13" spans="1:11" ht="12.75">
      <c r="A13" s="5">
        <v>6</v>
      </c>
      <c r="B13" s="2" t="s">
        <v>5</v>
      </c>
      <c r="C13" s="13">
        <v>142888</v>
      </c>
      <c r="D13" s="12">
        <v>24241.32</v>
      </c>
      <c r="E13" s="1">
        <f t="shared" si="0"/>
        <v>16.97</v>
      </c>
      <c r="F13" s="13">
        <v>157891</v>
      </c>
      <c r="G13" s="12">
        <v>25601.31</v>
      </c>
      <c r="H13" s="1">
        <f t="shared" si="1"/>
        <v>16.21</v>
      </c>
      <c r="I13" s="1">
        <f t="shared" si="2"/>
        <v>15003</v>
      </c>
      <c r="J13" s="10">
        <f t="shared" si="3"/>
        <v>1359.9900000000016</v>
      </c>
      <c r="K13" s="6">
        <f t="shared" si="3"/>
        <v>-0.759999999999998</v>
      </c>
    </row>
    <row r="14" spans="1:11" ht="12.75">
      <c r="A14" s="5">
        <v>7</v>
      </c>
      <c r="B14" s="2" t="s">
        <v>6</v>
      </c>
      <c r="C14" s="13">
        <v>701242</v>
      </c>
      <c r="D14" s="12">
        <v>134595.5</v>
      </c>
      <c r="E14" s="1">
        <f t="shared" si="0"/>
        <v>19.19</v>
      </c>
      <c r="F14" s="13">
        <v>810767</v>
      </c>
      <c r="G14" s="12">
        <v>141777.22</v>
      </c>
      <c r="H14" s="1">
        <f t="shared" si="1"/>
        <v>17.49</v>
      </c>
      <c r="I14" s="1">
        <f t="shared" si="2"/>
        <v>109525</v>
      </c>
      <c r="J14" s="10">
        <f t="shared" si="3"/>
        <v>7181.720000000001</v>
      </c>
      <c r="K14" s="6">
        <f t="shared" si="3"/>
        <v>-1.7000000000000028</v>
      </c>
    </row>
    <row r="15" spans="1:11" ht="12.75">
      <c r="A15" s="7">
        <v>8</v>
      </c>
      <c r="B15" s="3" t="s">
        <v>7</v>
      </c>
      <c r="C15" s="13">
        <v>251529</v>
      </c>
      <c r="D15" s="12">
        <v>32889.9</v>
      </c>
      <c r="E15" s="4">
        <f t="shared" si="0"/>
        <v>13.08</v>
      </c>
      <c r="F15" s="13">
        <v>355162</v>
      </c>
      <c r="G15" s="12">
        <v>45560.63</v>
      </c>
      <c r="H15" s="4">
        <f t="shared" si="1"/>
        <v>12.83</v>
      </c>
      <c r="I15" s="4">
        <f t="shared" si="2"/>
        <v>103633</v>
      </c>
      <c r="J15" s="11">
        <f t="shared" si="3"/>
        <v>12670.729999999996</v>
      </c>
      <c r="K15" s="6">
        <f t="shared" si="3"/>
        <v>-0.25</v>
      </c>
    </row>
    <row r="16" spans="1:11" ht="12.75">
      <c r="A16" s="7">
        <v>9</v>
      </c>
      <c r="B16" s="3" t="s">
        <v>8</v>
      </c>
      <c r="C16" s="13">
        <v>57572</v>
      </c>
      <c r="D16" s="12">
        <v>10520.59</v>
      </c>
      <c r="E16" s="4">
        <f t="shared" si="0"/>
        <v>18.27</v>
      </c>
      <c r="F16" s="13">
        <v>62971</v>
      </c>
      <c r="G16" s="12">
        <v>8542.87</v>
      </c>
      <c r="H16" s="4">
        <f t="shared" si="1"/>
        <v>13.57</v>
      </c>
      <c r="I16" s="4">
        <f t="shared" si="2"/>
        <v>5399</v>
      </c>
      <c r="J16" s="11">
        <f t="shared" si="3"/>
        <v>-1977.7199999999993</v>
      </c>
      <c r="K16" s="6">
        <f t="shared" si="3"/>
        <v>-4.699999999999999</v>
      </c>
    </row>
    <row r="17" spans="1:11" ht="12.75">
      <c r="A17" s="5">
        <v>10</v>
      </c>
      <c r="B17" s="2" t="s">
        <v>9</v>
      </c>
      <c r="C17" s="13">
        <v>130478</v>
      </c>
      <c r="D17" s="12">
        <v>37157.17</v>
      </c>
      <c r="E17" s="1">
        <f t="shared" si="0"/>
        <v>28.48</v>
      </c>
      <c r="F17" s="13">
        <v>139221</v>
      </c>
      <c r="G17" s="12">
        <v>32779.15</v>
      </c>
      <c r="H17" s="1">
        <f t="shared" si="1"/>
        <v>23.54</v>
      </c>
      <c r="I17" s="1">
        <f>ROUND(F17-C17,0)</f>
        <v>8743</v>
      </c>
      <c r="J17" s="10">
        <f t="shared" si="3"/>
        <v>-4378.019999999997</v>
      </c>
      <c r="K17" s="6">
        <f t="shared" si="3"/>
        <v>-4.940000000000001</v>
      </c>
    </row>
    <row r="18" spans="1:11" ht="12.75">
      <c r="A18" s="5">
        <v>11</v>
      </c>
      <c r="B18" s="2" t="s">
        <v>10</v>
      </c>
      <c r="C18" s="13">
        <v>58505</v>
      </c>
      <c r="D18" s="12">
        <v>11730.29</v>
      </c>
      <c r="E18" s="1">
        <f t="shared" si="0"/>
        <v>20.05</v>
      </c>
      <c r="F18" s="13">
        <v>77532</v>
      </c>
      <c r="G18" s="12">
        <v>12274.09</v>
      </c>
      <c r="H18" s="1">
        <f t="shared" si="1"/>
        <v>15.83</v>
      </c>
      <c r="I18" s="1">
        <f t="shared" si="2"/>
        <v>19027</v>
      </c>
      <c r="J18" s="10">
        <f t="shared" si="3"/>
        <v>543.7999999999993</v>
      </c>
      <c r="K18" s="6">
        <f t="shared" si="3"/>
        <v>-4.220000000000001</v>
      </c>
    </row>
    <row r="19" spans="1:11" ht="12.75">
      <c r="A19" s="5">
        <v>12</v>
      </c>
      <c r="B19" s="2" t="s">
        <v>11</v>
      </c>
      <c r="C19" s="13">
        <v>348526</v>
      </c>
      <c r="D19" s="12">
        <v>59981.57</v>
      </c>
      <c r="E19" s="1">
        <f t="shared" si="0"/>
        <v>17.21</v>
      </c>
      <c r="F19" s="13">
        <v>406296</v>
      </c>
      <c r="G19" s="12">
        <v>72570.28</v>
      </c>
      <c r="H19" s="1">
        <f t="shared" si="1"/>
        <v>17.86</v>
      </c>
      <c r="I19" s="1">
        <f t="shared" si="2"/>
        <v>57770</v>
      </c>
      <c r="J19" s="10">
        <f t="shared" si="3"/>
        <v>12588.71</v>
      </c>
      <c r="K19" s="6">
        <f t="shared" si="3"/>
        <v>0.6499999999999986</v>
      </c>
    </row>
    <row r="20" spans="1:11" ht="12.75">
      <c r="A20" s="7">
        <v>13</v>
      </c>
      <c r="B20" s="3" t="s">
        <v>12</v>
      </c>
      <c r="C20" s="13">
        <v>82566</v>
      </c>
      <c r="D20" s="12">
        <v>12282.37</v>
      </c>
      <c r="E20" s="4">
        <f t="shared" si="0"/>
        <v>14.88</v>
      </c>
      <c r="F20" s="13">
        <v>90348</v>
      </c>
      <c r="G20" s="12">
        <v>13477.38</v>
      </c>
      <c r="H20" s="4">
        <f t="shared" si="1"/>
        <v>14.92</v>
      </c>
      <c r="I20" s="4">
        <f t="shared" si="2"/>
        <v>7782</v>
      </c>
      <c r="J20" s="11">
        <f t="shared" si="3"/>
        <v>1195.0099999999984</v>
      </c>
      <c r="K20" s="6">
        <f t="shared" si="3"/>
        <v>0.03999999999999915</v>
      </c>
    </row>
    <row r="21" spans="1:11" ht="12.75">
      <c r="A21" s="5">
        <v>14</v>
      </c>
      <c r="B21" s="2" t="s">
        <v>13</v>
      </c>
      <c r="C21" s="13">
        <v>389388</v>
      </c>
      <c r="D21" s="12">
        <v>55329.06</v>
      </c>
      <c r="E21" s="1">
        <f t="shared" si="0"/>
        <v>14.21</v>
      </c>
      <c r="F21" s="13">
        <v>463140</v>
      </c>
      <c r="G21" s="12">
        <v>63051.83</v>
      </c>
      <c r="H21" s="1">
        <f t="shared" si="1"/>
        <v>13.61</v>
      </c>
      <c r="I21" s="1">
        <f t="shared" si="2"/>
        <v>73752</v>
      </c>
      <c r="J21" s="10">
        <f t="shared" si="3"/>
        <v>7722.770000000004</v>
      </c>
      <c r="K21" s="6">
        <f t="shared" si="3"/>
        <v>-0.6000000000000014</v>
      </c>
    </row>
    <row r="22" spans="1:11" ht="12.75">
      <c r="A22" s="5">
        <v>15</v>
      </c>
      <c r="B22" s="2" t="s">
        <v>14</v>
      </c>
      <c r="C22" s="13">
        <v>92756</v>
      </c>
      <c r="D22" s="12">
        <v>15270.75</v>
      </c>
      <c r="E22" s="1">
        <f t="shared" si="0"/>
        <v>16.46</v>
      </c>
      <c r="F22" s="13">
        <v>103581</v>
      </c>
      <c r="G22" s="12">
        <v>16533.39</v>
      </c>
      <c r="H22" s="1">
        <f t="shared" si="1"/>
        <v>15.96</v>
      </c>
      <c r="I22" s="1">
        <f t="shared" si="2"/>
        <v>10825</v>
      </c>
      <c r="J22" s="10">
        <f t="shared" si="3"/>
        <v>1262.6399999999994</v>
      </c>
      <c r="K22" s="6">
        <f t="shared" si="3"/>
        <v>-0.5</v>
      </c>
    </row>
    <row r="23" spans="1:11" ht="12.75">
      <c r="A23" s="5">
        <v>16</v>
      </c>
      <c r="B23" s="2" t="s">
        <v>15</v>
      </c>
      <c r="C23" s="13">
        <v>203284</v>
      </c>
      <c r="D23" s="12">
        <v>34091.5</v>
      </c>
      <c r="E23" s="1">
        <f t="shared" si="0"/>
        <v>16.77</v>
      </c>
      <c r="F23" s="13">
        <v>225842</v>
      </c>
      <c r="G23" s="12">
        <v>36726.04</v>
      </c>
      <c r="H23" s="1">
        <f t="shared" si="1"/>
        <v>16.26</v>
      </c>
      <c r="I23" s="1">
        <f t="shared" si="2"/>
        <v>22558</v>
      </c>
      <c r="J23" s="10">
        <f t="shared" si="3"/>
        <v>2634.540000000001</v>
      </c>
      <c r="K23" s="6">
        <f t="shared" si="3"/>
        <v>-0.509999999999998</v>
      </c>
    </row>
    <row r="24" spans="1:11" ht="12.75">
      <c r="A24" s="7">
        <v>17</v>
      </c>
      <c r="B24" s="3" t="s">
        <v>16</v>
      </c>
      <c r="C24" s="13">
        <v>93800</v>
      </c>
      <c r="D24" s="12">
        <v>16215.36</v>
      </c>
      <c r="E24" s="4">
        <f t="shared" si="0"/>
        <v>17.29</v>
      </c>
      <c r="F24" s="13">
        <v>108665</v>
      </c>
      <c r="G24" s="12">
        <v>18007.95</v>
      </c>
      <c r="H24" s="4">
        <f t="shared" si="1"/>
        <v>16.57</v>
      </c>
      <c r="I24" s="4">
        <f t="shared" si="2"/>
        <v>14865</v>
      </c>
      <c r="J24" s="11">
        <f t="shared" si="3"/>
        <v>1792.5900000000001</v>
      </c>
      <c r="K24" s="6">
        <f t="shared" si="3"/>
        <v>-0.7199999999999989</v>
      </c>
    </row>
    <row r="25" spans="1:11" ht="12.75">
      <c r="A25" s="7">
        <v>18</v>
      </c>
      <c r="B25" s="3" t="s">
        <v>17</v>
      </c>
      <c r="C25" s="13">
        <v>124649</v>
      </c>
      <c r="D25" s="12">
        <v>19967.97</v>
      </c>
      <c r="E25" s="4">
        <f t="shared" si="0"/>
        <v>16.02</v>
      </c>
      <c r="F25" s="13">
        <v>125533</v>
      </c>
      <c r="G25" s="12">
        <v>17792.55</v>
      </c>
      <c r="H25" s="4">
        <f t="shared" si="1"/>
        <v>14.17</v>
      </c>
      <c r="I25" s="4">
        <f t="shared" si="2"/>
        <v>884</v>
      </c>
      <c r="J25" s="11">
        <f t="shared" si="3"/>
        <v>-2175.420000000002</v>
      </c>
      <c r="K25" s="6">
        <f t="shared" si="3"/>
        <v>-1.8499999999999996</v>
      </c>
    </row>
    <row r="26" spans="1:11" ht="12.75">
      <c r="A26" s="7">
        <v>19</v>
      </c>
      <c r="B26" s="3" t="s">
        <v>18</v>
      </c>
      <c r="C26" s="13">
        <v>78276</v>
      </c>
      <c r="D26" s="12">
        <v>11072.31</v>
      </c>
      <c r="E26" s="4">
        <f t="shared" si="0"/>
        <v>14.15</v>
      </c>
      <c r="F26" s="13">
        <v>82393</v>
      </c>
      <c r="G26" s="12">
        <v>11280.93</v>
      </c>
      <c r="H26" s="4">
        <f t="shared" si="1"/>
        <v>13.69</v>
      </c>
      <c r="I26" s="4">
        <f t="shared" si="2"/>
        <v>4117</v>
      </c>
      <c r="J26" s="11">
        <f t="shared" si="3"/>
        <v>208.6200000000008</v>
      </c>
      <c r="K26" s="6">
        <f t="shared" si="3"/>
        <v>-0.46000000000000085</v>
      </c>
    </row>
    <row r="27" spans="1:11" ht="12.75">
      <c r="A27" s="5">
        <v>20</v>
      </c>
      <c r="B27" s="2" t="s">
        <v>19</v>
      </c>
      <c r="C27" s="13">
        <v>102281</v>
      </c>
      <c r="D27" s="12">
        <v>15761.58</v>
      </c>
      <c r="E27" s="1">
        <f t="shared" si="0"/>
        <v>15.41</v>
      </c>
      <c r="F27" s="13">
        <v>108333</v>
      </c>
      <c r="G27" s="12">
        <v>16953.33</v>
      </c>
      <c r="H27" s="1">
        <f t="shared" si="1"/>
        <v>15.65</v>
      </c>
      <c r="I27" s="1">
        <f t="shared" si="2"/>
        <v>6052</v>
      </c>
      <c r="J27" s="10">
        <f t="shared" si="3"/>
        <v>1191.7500000000018</v>
      </c>
      <c r="K27" s="6">
        <f t="shared" si="3"/>
        <v>0.2400000000000002</v>
      </c>
    </row>
    <row r="28" spans="1:11" ht="12.75">
      <c r="A28" s="5">
        <v>21</v>
      </c>
      <c r="B28" s="2" t="s">
        <v>20</v>
      </c>
      <c r="C28" s="13">
        <v>154878</v>
      </c>
      <c r="D28" s="12">
        <v>29578.6</v>
      </c>
      <c r="E28" s="1">
        <f t="shared" si="0"/>
        <v>19.1</v>
      </c>
      <c r="F28" s="13">
        <v>168963</v>
      </c>
      <c r="G28" s="12">
        <v>34147.47</v>
      </c>
      <c r="H28" s="1">
        <f t="shared" si="1"/>
        <v>20.21</v>
      </c>
      <c r="I28" s="1">
        <f t="shared" si="2"/>
        <v>14085</v>
      </c>
      <c r="J28" s="10">
        <f t="shared" si="3"/>
        <v>4568.870000000003</v>
      </c>
      <c r="K28" s="6">
        <f t="shared" si="3"/>
        <v>1.1099999999999994</v>
      </c>
    </row>
    <row r="29" spans="1:11" ht="12.75">
      <c r="A29" s="7">
        <v>22</v>
      </c>
      <c r="B29" s="3" t="s">
        <v>21</v>
      </c>
      <c r="C29" s="13">
        <v>44335</v>
      </c>
      <c r="D29" s="12">
        <v>8939.8</v>
      </c>
      <c r="E29" s="4">
        <f t="shared" si="0"/>
        <v>20.16</v>
      </c>
      <c r="F29" s="13">
        <v>51939</v>
      </c>
      <c r="G29" s="12">
        <v>8410.13</v>
      </c>
      <c r="H29" s="4">
        <f t="shared" si="1"/>
        <v>16.19</v>
      </c>
      <c r="I29" s="4">
        <f t="shared" si="2"/>
        <v>7604</v>
      </c>
      <c r="J29" s="11">
        <f t="shared" si="3"/>
        <v>-529.6700000000001</v>
      </c>
      <c r="K29" s="6">
        <f t="shared" si="3"/>
        <v>-3.969999999999999</v>
      </c>
    </row>
    <row r="30" spans="1:11" ht="12.75">
      <c r="A30" s="7">
        <v>23</v>
      </c>
      <c r="B30" s="3" t="s">
        <v>22</v>
      </c>
      <c r="C30" s="13">
        <v>231383</v>
      </c>
      <c r="D30" s="12">
        <v>43122.71</v>
      </c>
      <c r="E30" s="4">
        <f t="shared" si="0"/>
        <v>18.64</v>
      </c>
      <c r="F30" s="13">
        <v>250814</v>
      </c>
      <c r="G30" s="12">
        <v>42164.55</v>
      </c>
      <c r="H30" s="4">
        <f t="shared" si="1"/>
        <v>16.81</v>
      </c>
      <c r="I30" s="4">
        <f t="shared" si="2"/>
        <v>19431</v>
      </c>
      <c r="J30" s="11">
        <f t="shared" si="3"/>
        <v>-958.1599999999962</v>
      </c>
      <c r="K30" s="6">
        <f t="shared" si="3"/>
        <v>-1.8300000000000018</v>
      </c>
    </row>
    <row r="31" spans="1:11" ht="12.75">
      <c r="A31" s="5">
        <v>24</v>
      </c>
      <c r="B31" s="2" t="s">
        <v>23</v>
      </c>
      <c r="C31" s="13">
        <v>444535</v>
      </c>
      <c r="D31" s="12">
        <v>91430.23</v>
      </c>
      <c r="E31" s="1">
        <f t="shared" si="0"/>
        <v>20.57</v>
      </c>
      <c r="F31" s="13">
        <v>483727</v>
      </c>
      <c r="G31" s="12">
        <v>89712.07</v>
      </c>
      <c r="H31" s="1">
        <f t="shared" si="1"/>
        <v>18.55</v>
      </c>
      <c r="I31" s="1">
        <f t="shared" si="2"/>
        <v>39192</v>
      </c>
      <c r="J31" s="10">
        <f t="shared" si="3"/>
        <v>-1718.159999999989</v>
      </c>
      <c r="K31" s="6">
        <f t="shared" si="3"/>
        <v>-2.0199999999999996</v>
      </c>
    </row>
    <row r="32" spans="1:11" ht="12.75">
      <c r="A32" s="7">
        <v>25</v>
      </c>
      <c r="B32" s="3" t="s">
        <v>24</v>
      </c>
      <c r="C32" s="13">
        <v>57206</v>
      </c>
      <c r="D32" s="12">
        <v>8888.61</v>
      </c>
      <c r="E32" s="4">
        <f t="shared" si="0"/>
        <v>15.54</v>
      </c>
      <c r="F32" s="13">
        <v>63628</v>
      </c>
      <c r="G32" s="12">
        <v>10342.3</v>
      </c>
      <c r="H32" s="4">
        <f t="shared" si="1"/>
        <v>16.25</v>
      </c>
      <c r="I32" s="4">
        <f t="shared" si="2"/>
        <v>6422</v>
      </c>
      <c r="J32" s="11">
        <f t="shared" si="3"/>
        <v>1453.6899999999987</v>
      </c>
      <c r="K32" s="6">
        <f t="shared" si="3"/>
        <v>0.7100000000000009</v>
      </c>
    </row>
    <row r="33" spans="1:11" ht="12.75">
      <c r="A33" s="5">
        <v>26</v>
      </c>
      <c r="B33" s="2" t="s">
        <v>25</v>
      </c>
      <c r="C33" s="13">
        <v>153768</v>
      </c>
      <c r="D33" s="12">
        <v>25180.07</v>
      </c>
      <c r="E33" s="1">
        <f t="shared" si="0"/>
        <v>16.38</v>
      </c>
      <c r="F33" s="13">
        <v>176917</v>
      </c>
      <c r="G33" s="12">
        <v>33645.19</v>
      </c>
      <c r="H33" s="1">
        <f t="shared" si="1"/>
        <v>19.02</v>
      </c>
      <c r="I33" s="1">
        <f t="shared" si="2"/>
        <v>23149</v>
      </c>
      <c r="J33" s="10">
        <f t="shared" si="3"/>
        <v>8465.120000000003</v>
      </c>
      <c r="K33" s="6">
        <f t="shared" si="3"/>
        <v>2.6400000000000006</v>
      </c>
    </row>
    <row r="34" spans="1:11" ht="12.75">
      <c r="A34" s="5">
        <v>27</v>
      </c>
      <c r="B34" s="2" t="s">
        <v>26</v>
      </c>
      <c r="C34" s="13">
        <v>95835</v>
      </c>
      <c r="D34" s="12">
        <v>16965.77</v>
      </c>
      <c r="E34" s="1">
        <f t="shared" si="0"/>
        <v>17.7</v>
      </c>
      <c r="F34" s="13">
        <v>107899</v>
      </c>
      <c r="G34" s="12">
        <v>19869.52</v>
      </c>
      <c r="H34" s="1">
        <f t="shared" si="1"/>
        <v>18.41</v>
      </c>
      <c r="I34" s="1">
        <f t="shared" si="2"/>
        <v>12064</v>
      </c>
      <c r="J34" s="10">
        <f t="shared" si="3"/>
        <v>2903.75</v>
      </c>
      <c r="K34" s="6">
        <f t="shared" si="3"/>
        <v>0.7100000000000009</v>
      </c>
    </row>
    <row r="35" spans="1:11" ht="12.75">
      <c r="A35" s="5">
        <v>28</v>
      </c>
      <c r="B35" s="2" t="s">
        <v>27</v>
      </c>
      <c r="C35" s="13">
        <v>109013</v>
      </c>
      <c r="D35" s="12">
        <v>21623.82</v>
      </c>
      <c r="E35" s="1">
        <f t="shared" si="0"/>
        <v>19.84</v>
      </c>
      <c r="F35" s="13">
        <v>123475</v>
      </c>
      <c r="G35" s="12">
        <v>22376.17</v>
      </c>
      <c r="H35" s="1">
        <f t="shared" si="1"/>
        <v>18.12</v>
      </c>
      <c r="I35" s="1">
        <f t="shared" si="2"/>
        <v>14462</v>
      </c>
      <c r="J35" s="10">
        <f t="shared" si="3"/>
        <v>752.3499999999985</v>
      </c>
      <c r="K35" s="6">
        <f t="shared" si="3"/>
        <v>-1.7199999999999989</v>
      </c>
    </row>
    <row r="36" spans="1:11" ht="12.75">
      <c r="A36" s="7">
        <v>29</v>
      </c>
      <c r="B36" s="3" t="s">
        <v>28</v>
      </c>
      <c r="C36" s="13">
        <v>263325</v>
      </c>
      <c r="D36" s="12">
        <v>42391.21</v>
      </c>
      <c r="E36" s="4">
        <f t="shared" si="0"/>
        <v>16.1</v>
      </c>
      <c r="F36" s="13">
        <v>276956</v>
      </c>
      <c r="G36" s="12">
        <v>34686.94</v>
      </c>
      <c r="H36" s="4">
        <f t="shared" si="1"/>
        <v>12.52</v>
      </c>
      <c r="I36" s="4">
        <f t="shared" si="2"/>
        <v>13631</v>
      </c>
      <c r="J36" s="11">
        <f t="shared" si="3"/>
        <v>-7704.269999999997</v>
      </c>
      <c r="K36" s="6">
        <f t="shared" si="3"/>
        <v>-3.580000000000002</v>
      </c>
    </row>
    <row r="37" spans="1:11" ht="12.75">
      <c r="A37" s="7">
        <v>30</v>
      </c>
      <c r="B37" s="3" t="s">
        <v>29</v>
      </c>
      <c r="C37" s="13">
        <v>433446</v>
      </c>
      <c r="D37" s="12">
        <v>59988.55</v>
      </c>
      <c r="E37" s="4">
        <f>ROUND(D37*100/C37,2)</f>
        <v>13.84</v>
      </c>
      <c r="F37" s="13">
        <v>468534</v>
      </c>
      <c r="G37" s="12">
        <v>55721.38</v>
      </c>
      <c r="H37" s="4">
        <f t="shared" si="1"/>
        <v>11.89</v>
      </c>
      <c r="I37" s="4">
        <f>ROUND(F37-C37,0)</f>
        <v>35088</v>
      </c>
      <c r="J37" s="11">
        <f t="shared" si="3"/>
        <v>-4267.1700000000055</v>
      </c>
      <c r="K37" s="6">
        <f t="shared" si="3"/>
        <v>-1.9499999999999993</v>
      </c>
    </row>
    <row r="38" spans="1:11" ht="12.75">
      <c r="A38" s="7">
        <v>31</v>
      </c>
      <c r="B38" s="3" t="s">
        <v>30</v>
      </c>
      <c r="C38" s="13">
        <v>524438</v>
      </c>
      <c r="D38" s="12">
        <v>78359.53</v>
      </c>
      <c r="E38" s="4">
        <f>ROUND(D38*100/C38,2)</f>
        <v>14.94</v>
      </c>
      <c r="F38" s="13">
        <v>588128</v>
      </c>
      <c r="G38" s="12">
        <v>87291.22</v>
      </c>
      <c r="H38" s="4">
        <f t="shared" si="1"/>
        <v>14.84</v>
      </c>
      <c r="I38" s="4">
        <f>ROUND(F38-C38,0)</f>
        <v>63690</v>
      </c>
      <c r="J38" s="11">
        <f t="shared" si="3"/>
        <v>8931.690000000002</v>
      </c>
      <c r="K38" s="6">
        <f t="shared" si="3"/>
        <v>-0.09999999999999964</v>
      </c>
    </row>
    <row r="39" spans="1:11" ht="12.75">
      <c r="A39" s="7">
        <v>32</v>
      </c>
      <c r="B39" s="3" t="s">
        <v>31</v>
      </c>
      <c r="C39" s="13">
        <v>300248</v>
      </c>
      <c r="D39" s="12">
        <v>43223.62</v>
      </c>
      <c r="E39" s="4">
        <f t="shared" si="0"/>
        <v>14.4</v>
      </c>
      <c r="F39" s="13">
        <v>322933</v>
      </c>
      <c r="G39" s="12">
        <v>48138.55</v>
      </c>
      <c r="H39" s="4">
        <f t="shared" si="1"/>
        <v>14.91</v>
      </c>
      <c r="I39" s="4">
        <f t="shared" si="2"/>
        <v>22685</v>
      </c>
      <c r="J39" s="11">
        <f t="shared" si="3"/>
        <v>4914.93</v>
      </c>
      <c r="K39" s="6">
        <f t="shared" si="3"/>
        <v>0.5099999999999998</v>
      </c>
    </row>
    <row r="40" spans="1:11" ht="12.75">
      <c r="A40" s="7">
        <v>33</v>
      </c>
      <c r="B40" s="3" t="s">
        <v>32</v>
      </c>
      <c r="C40" s="13">
        <v>195945</v>
      </c>
      <c r="D40" s="12">
        <v>27891.14</v>
      </c>
      <c r="E40" s="4">
        <f t="shared" si="0"/>
        <v>14.23</v>
      </c>
      <c r="F40" s="13">
        <v>219718</v>
      </c>
      <c r="G40" s="12">
        <v>29988.18</v>
      </c>
      <c r="H40" s="4">
        <f t="shared" si="1"/>
        <v>13.65</v>
      </c>
      <c r="I40" s="4">
        <f t="shared" si="2"/>
        <v>23773</v>
      </c>
      <c r="J40" s="11">
        <f t="shared" si="3"/>
        <v>2097.040000000001</v>
      </c>
      <c r="K40" s="6">
        <f t="shared" si="3"/>
        <v>-0.5800000000000001</v>
      </c>
    </row>
    <row r="41" spans="1:11" ht="16.5" thickBot="1">
      <c r="A41" s="47"/>
      <c r="B41" s="36" t="s">
        <v>33</v>
      </c>
      <c r="C41" s="48">
        <f>SUM(C8:C40)</f>
        <v>19815127</v>
      </c>
      <c r="D41" s="48">
        <f>SUM(D8:D40)</f>
        <v>3187655.399999999</v>
      </c>
      <c r="E41" s="38">
        <f t="shared" si="0"/>
        <v>16.09</v>
      </c>
      <c r="F41" s="48">
        <f>SUM(F8:F40)</f>
        <v>22007989</v>
      </c>
      <c r="G41" s="48">
        <f>SUM(G8:G40)</f>
        <v>3377194.7199999997</v>
      </c>
      <c r="H41" s="38">
        <f t="shared" si="1"/>
        <v>15.35</v>
      </c>
      <c r="I41" s="38">
        <f t="shared" si="2"/>
        <v>2192862</v>
      </c>
      <c r="J41" s="49">
        <f>G41-D41</f>
        <v>189539.32000000076</v>
      </c>
      <c r="K41" s="39">
        <f t="shared" si="3"/>
        <v>-0.7400000000000002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Бурдеева Н.В.</cp:lastModifiedBy>
  <cp:lastPrinted>2014-06-17T06:59:52Z</cp:lastPrinted>
  <dcterms:created xsi:type="dcterms:W3CDTF">2005-05-17T11:24:02Z</dcterms:created>
  <dcterms:modified xsi:type="dcterms:W3CDTF">2014-06-17T06:59:57Z</dcterms:modified>
  <cp:category/>
  <cp:version/>
  <cp:contentType/>
  <cp:contentStatus/>
</cp:coreProperties>
</file>