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1"/>
  </bookViews>
  <sheets>
    <sheet name="Динамика поступлений 01.03.2014" sheetId="1" r:id="rId1"/>
    <sheet name="удельный вес 01.03.2014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<sst xmlns="http://schemas.openxmlformats.org/spreadsheetml/2006/main" count="98" uniqueCount="55">
  <si>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</si>
  <si>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</si>
  <si>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</si>
  <si>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</si>
  <si>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</si>
  <si>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</si>
  <si>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</si>
  <si>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</si>
  <si>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</si>
  <si>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</si>
  <si>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</si>
  <si>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</si>
  <si>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</si>
  <si>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</si>
  <si>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</si>
  <si>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</si>
  <si>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</si>
  <si>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</si>
  <si>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</si>
  <si>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</si>
  <si>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</si>
  <si>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</si>
  <si>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</si>
  <si>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</si>
  <si>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</si>
  <si>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</si>
  <si>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</si>
  <si>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</si>
  <si>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</si>
  <si>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</si>
  <si>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</si>
  <si>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</si>
  <si>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</si>
  <si>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</si>
  <si>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</si>
  <si>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</si>
  <si>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</si>
  <si>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</si>
  <si>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</si>
  <si>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</si>
  <si>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</si>
  <si>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</si>
  <si>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</si>
  <si>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</si>
  <si>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</si>
  <si>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</si>
  <si>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</si>
  <si>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01.03.2014 года </t>
  </si>
  <si>
    <t>по состоянию на 01.03.2014 года (по приказу 65Н)</t>
  </si>
  <si>
    <t>по состоянию на 01.03.2013 года (по приказу 65Н)</t>
  </si>
  <si>
    <t>по состоянию на 01.03.2013г.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</si>
  <si>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01.03.2014 года</t>
  </si>
  <si>
    <t xml:space="preserve">По состоянию на 01.03.2013 года </t>
  </si>
  <si>
    <t xml:space="preserve">По состоянию на 01.03.2014 года </t>
  </si>
  <si>
    <t>по состоянию на 01.03.2014г.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</si>
</sst>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 vertical="top" shrinkToFit="1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34" borderId="17" xfId="0" applyFont="1" applyFill="1" applyBorder="1" applyAlignment="1">
      <alignment horizontal="left"/>
    </xf>
    <xf numFmtId="3" fontId="1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1" fontId="3" fillId="34" borderId="1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zoomScalePageLayoutView="0" workbookViewId="0" topLeftCell="A1">
      <selection activeCell="P5" sqref="P5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2" max="12" width="0.2421875" style="0" customWidth="1"/>
    <col min="13" max="13" width="9.125" style="0" hidden="1" customWidth="1"/>
    <col min="14" max="14" width="28.375" style="0" hidden="1" customWidth="1"/>
    <col min="15" max="15" width="16.75390625" style="0" hidden="1" customWidth="1"/>
  </cols>
  <sheetData>
    <row r="1" spans="1:8" ht="12.75">
      <c r="A1" s="18" t="s">
        <v>47</v>
      </c>
      <c r="B1" s="18"/>
      <c r="C1" s="18"/>
      <c r="D1" s="18"/>
      <c r="E1" s="18"/>
      <c r="F1" s="18"/>
      <c r="G1" s="18"/>
      <c r="H1" s="18"/>
    </row>
    <row r="2" spans="1:8" ht="17.25" customHeight="1">
      <c r="A2" s="18"/>
      <c r="B2" s="18"/>
      <c r="C2" s="18"/>
      <c r="D2" s="18"/>
      <c r="E2" s="18"/>
      <c r="F2" s="18"/>
      <c r="G2" s="18"/>
      <c r="H2" s="18"/>
    </row>
    <row r="3" ht="6" customHeight="1" hidden="1"/>
    <row r="4" spans="9:10" ht="16.5" customHeight="1" thickBot="1">
      <c r="I4" s="20" t="s">
        <v>36</v>
      </c>
      <c r="J4" s="21"/>
    </row>
    <row r="5" spans="1:10" ht="30" customHeight="1">
      <c r="A5" s="25" t="s">
        <v>37</v>
      </c>
      <c r="B5" s="26" t="s">
        <v>45</v>
      </c>
      <c r="C5" s="26" t="s">
        <v>39</v>
      </c>
      <c r="D5" s="26"/>
      <c r="E5" s="26" t="s">
        <v>34</v>
      </c>
      <c r="F5" s="27" t="s">
        <v>0</v>
      </c>
      <c r="G5" s="26" t="s">
        <v>35</v>
      </c>
      <c r="H5" s="26"/>
      <c r="I5" s="26" t="s">
        <v>34</v>
      </c>
      <c r="J5" s="28" t="s">
        <v>38</v>
      </c>
    </row>
    <row r="6" spans="1:10" ht="48" customHeight="1">
      <c r="A6" s="29"/>
      <c r="B6" s="22"/>
      <c r="C6" s="24" t="s">
        <v>49</v>
      </c>
      <c r="D6" s="24" t="s">
        <v>48</v>
      </c>
      <c r="E6" s="22"/>
      <c r="F6" s="23"/>
      <c r="G6" s="24" t="s">
        <v>50</v>
      </c>
      <c r="H6" s="24" t="s">
        <v>54</v>
      </c>
      <c r="I6" s="22"/>
      <c r="J6" s="30"/>
    </row>
    <row r="7" spans="1:10" ht="12.75">
      <c r="A7" s="3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32">
        <v>10</v>
      </c>
    </row>
    <row r="8" spans="1:15" ht="15.75">
      <c r="A8" s="5">
        <v>1</v>
      </c>
      <c r="B8" s="2" t="s">
        <v>1</v>
      </c>
      <c r="C8" s="12">
        <v>809697.2</v>
      </c>
      <c r="D8" s="12">
        <v>942698.03</v>
      </c>
      <c r="E8" s="10">
        <f aca="true" t="shared" si="0" ref="E8:E41">D8-C8</f>
        <v>133000.83000000007</v>
      </c>
      <c r="F8" s="8">
        <f aca="true" t="shared" si="1" ref="F8:F41">ROUND(D8/C8*100,2)</f>
        <v>116.43</v>
      </c>
      <c r="G8" s="10">
        <v>5816536</v>
      </c>
      <c r="H8" s="10">
        <v>6266773</v>
      </c>
      <c r="I8" s="10">
        <f>H8-G8</f>
        <v>450237</v>
      </c>
      <c r="J8" s="9">
        <f>ROUND(H8/G8*100,2)</f>
        <v>107.74</v>
      </c>
      <c r="N8" s="13"/>
      <c r="O8" s="17"/>
    </row>
    <row r="9" spans="1:15" ht="15.75">
      <c r="A9" s="5">
        <v>2</v>
      </c>
      <c r="B9" s="2" t="s">
        <v>44</v>
      </c>
      <c r="C9" s="12">
        <v>40433.74</v>
      </c>
      <c r="D9" s="12">
        <v>41780.36</v>
      </c>
      <c r="E9" s="10">
        <f t="shared" si="0"/>
        <v>1346.6200000000026</v>
      </c>
      <c r="F9" s="8">
        <f t="shared" si="1"/>
        <v>103.33</v>
      </c>
      <c r="G9" s="10">
        <v>312910</v>
      </c>
      <c r="H9" s="10">
        <v>327694</v>
      </c>
      <c r="I9" s="10">
        <f aca="true" t="shared" si="2" ref="I9:I41">H9-G9</f>
        <v>14784</v>
      </c>
      <c r="J9" s="9">
        <f aca="true" t="shared" si="3" ref="J9:J41">ROUND(H9/G9*100,2)</f>
        <v>104.72</v>
      </c>
      <c r="N9" s="13"/>
      <c r="O9" s="17"/>
    </row>
    <row r="10" spans="1:15" ht="15.75">
      <c r="A10" s="5">
        <v>3</v>
      </c>
      <c r="B10" s="2" t="s">
        <v>2</v>
      </c>
      <c r="C10" s="12">
        <v>48140.95</v>
      </c>
      <c r="D10" s="12">
        <v>52850.21</v>
      </c>
      <c r="E10" s="10">
        <f t="shared" si="0"/>
        <v>4709.260000000002</v>
      </c>
      <c r="F10" s="8">
        <f t="shared" si="1"/>
        <v>109.78</v>
      </c>
      <c r="G10" s="10">
        <v>320389</v>
      </c>
      <c r="H10" s="10">
        <v>359946</v>
      </c>
      <c r="I10" s="10">
        <f t="shared" si="2"/>
        <v>39557</v>
      </c>
      <c r="J10" s="9">
        <f t="shared" si="3"/>
        <v>112.35</v>
      </c>
      <c r="N10" s="13"/>
      <c r="O10" s="17"/>
    </row>
    <row r="11" spans="1:15" ht="15.75">
      <c r="A11" s="5">
        <v>4</v>
      </c>
      <c r="B11" s="2" t="s">
        <v>3</v>
      </c>
      <c r="C11" s="12">
        <v>29379.11</v>
      </c>
      <c r="D11" s="12">
        <v>35230.5</v>
      </c>
      <c r="E11" s="10">
        <f t="shared" si="0"/>
        <v>5851.389999999999</v>
      </c>
      <c r="F11" s="8">
        <f t="shared" si="1"/>
        <v>119.92</v>
      </c>
      <c r="G11" s="10">
        <v>206182</v>
      </c>
      <c r="H11" s="10">
        <v>262776</v>
      </c>
      <c r="I11" s="10">
        <f t="shared" si="2"/>
        <v>56594</v>
      </c>
      <c r="J11" s="9">
        <f t="shared" si="3"/>
        <v>127.45</v>
      </c>
      <c r="N11" s="13"/>
      <c r="O11" s="17"/>
    </row>
    <row r="12" spans="1:15" ht="15.75">
      <c r="A12" s="5">
        <v>5</v>
      </c>
      <c r="B12" s="2" t="s">
        <v>4</v>
      </c>
      <c r="C12" s="12">
        <v>6808.56</v>
      </c>
      <c r="D12" s="12">
        <v>7980.7</v>
      </c>
      <c r="E12" s="10">
        <f t="shared" si="0"/>
        <v>1172.1399999999994</v>
      </c>
      <c r="F12" s="8">
        <f t="shared" si="1"/>
        <v>117.22</v>
      </c>
      <c r="G12" s="10">
        <v>65015</v>
      </c>
      <c r="H12" s="10">
        <v>79989</v>
      </c>
      <c r="I12" s="10">
        <f t="shared" si="2"/>
        <v>14974</v>
      </c>
      <c r="J12" s="9">
        <f t="shared" si="3"/>
        <v>123.03</v>
      </c>
      <c r="N12" s="13"/>
      <c r="O12" s="17"/>
    </row>
    <row r="13" spans="1:15" ht="15.75">
      <c r="A13" s="5">
        <v>6</v>
      </c>
      <c r="B13" s="2" t="s">
        <v>5</v>
      </c>
      <c r="C13" s="12">
        <v>10400.2</v>
      </c>
      <c r="D13" s="12">
        <v>11636.06</v>
      </c>
      <c r="E13" s="10">
        <f t="shared" si="0"/>
        <v>1235.8599999999988</v>
      </c>
      <c r="F13" s="8">
        <f t="shared" si="1"/>
        <v>111.88</v>
      </c>
      <c r="G13" s="10">
        <v>68965</v>
      </c>
      <c r="H13" s="10">
        <v>78365</v>
      </c>
      <c r="I13" s="10">
        <f t="shared" si="2"/>
        <v>9400</v>
      </c>
      <c r="J13" s="9">
        <f t="shared" si="3"/>
        <v>113.63</v>
      </c>
      <c r="N13" s="13"/>
      <c r="O13" s="17"/>
    </row>
    <row r="14" spans="1:15" ht="15.75">
      <c r="A14" s="5">
        <v>7</v>
      </c>
      <c r="B14" s="2" t="s">
        <v>6</v>
      </c>
      <c r="C14" s="12">
        <v>57515.82</v>
      </c>
      <c r="D14" s="12">
        <v>61188.89</v>
      </c>
      <c r="E14" s="10">
        <f t="shared" si="0"/>
        <v>3673.0699999999997</v>
      </c>
      <c r="F14" s="8">
        <f t="shared" si="1"/>
        <v>106.39</v>
      </c>
      <c r="G14" s="10">
        <v>330126</v>
      </c>
      <c r="H14" s="10">
        <v>374084</v>
      </c>
      <c r="I14" s="10">
        <f t="shared" si="2"/>
        <v>43958</v>
      </c>
      <c r="J14" s="9">
        <f t="shared" si="3"/>
        <v>113.32</v>
      </c>
      <c r="N14" s="13"/>
      <c r="O14" s="17"/>
    </row>
    <row r="15" spans="1:15" ht="15.75">
      <c r="A15" s="5">
        <v>8</v>
      </c>
      <c r="B15" s="2" t="s">
        <v>7</v>
      </c>
      <c r="C15" s="12">
        <v>12663.12</v>
      </c>
      <c r="D15" s="12">
        <v>15383.12</v>
      </c>
      <c r="E15" s="10">
        <f t="shared" si="0"/>
        <v>2720</v>
      </c>
      <c r="F15" s="8">
        <f t="shared" si="1"/>
        <v>121.48</v>
      </c>
      <c r="G15" s="10">
        <v>121770</v>
      </c>
      <c r="H15" s="10">
        <v>158884</v>
      </c>
      <c r="I15" s="10">
        <f t="shared" si="2"/>
        <v>37114</v>
      </c>
      <c r="J15" s="9">
        <f t="shared" si="3"/>
        <v>130.48</v>
      </c>
      <c r="N15" s="13"/>
      <c r="O15" s="17"/>
    </row>
    <row r="16" spans="1:15" ht="15.75">
      <c r="A16" s="5">
        <v>9</v>
      </c>
      <c r="B16" s="2" t="s">
        <v>8</v>
      </c>
      <c r="C16" s="12">
        <v>3425.08</v>
      </c>
      <c r="D16" s="12">
        <v>3328.47</v>
      </c>
      <c r="E16" s="10">
        <f t="shared" si="0"/>
        <v>-96.61000000000013</v>
      </c>
      <c r="F16" s="8">
        <f t="shared" si="1"/>
        <v>97.18</v>
      </c>
      <c r="G16" s="10">
        <v>26928</v>
      </c>
      <c r="H16" s="10">
        <v>30883</v>
      </c>
      <c r="I16" s="10">
        <f t="shared" si="2"/>
        <v>3955</v>
      </c>
      <c r="J16" s="9">
        <f t="shared" si="3"/>
        <v>114.69</v>
      </c>
      <c r="N16" s="13"/>
      <c r="O16" s="17"/>
    </row>
    <row r="17" spans="1:15" ht="15.75">
      <c r="A17" s="5">
        <v>10</v>
      </c>
      <c r="B17" s="2" t="s">
        <v>9</v>
      </c>
      <c r="C17" s="12">
        <v>14383.55</v>
      </c>
      <c r="D17" s="12">
        <v>12878.54</v>
      </c>
      <c r="E17" s="10">
        <f t="shared" si="0"/>
        <v>-1505.0099999999984</v>
      </c>
      <c r="F17" s="8">
        <f t="shared" si="1"/>
        <v>89.54</v>
      </c>
      <c r="G17" s="10">
        <v>61392</v>
      </c>
      <c r="H17" s="10">
        <v>65898</v>
      </c>
      <c r="I17" s="10">
        <f t="shared" si="2"/>
        <v>4506</v>
      </c>
      <c r="J17" s="9">
        <f t="shared" si="3"/>
        <v>107.34</v>
      </c>
      <c r="N17" s="13"/>
      <c r="O17" s="17"/>
    </row>
    <row r="18" spans="1:15" ht="15.75">
      <c r="A18" s="5">
        <v>11</v>
      </c>
      <c r="B18" s="2" t="s">
        <v>10</v>
      </c>
      <c r="C18" s="12">
        <v>4248.82</v>
      </c>
      <c r="D18" s="12">
        <v>4651.82</v>
      </c>
      <c r="E18" s="10">
        <f t="shared" si="0"/>
        <v>403</v>
      </c>
      <c r="F18" s="8">
        <f t="shared" si="1"/>
        <v>109.48</v>
      </c>
      <c r="G18" s="10">
        <v>27942</v>
      </c>
      <c r="H18" s="10">
        <v>37618</v>
      </c>
      <c r="I18" s="10">
        <f t="shared" si="2"/>
        <v>9676</v>
      </c>
      <c r="J18" s="9">
        <f t="shared" si="3"/>
        <v>134.63</v>
      </c>
      <c r="N18" s="13"/>
      <c r="O18" s="17"/>
    </row>
    <row r="19" spans="1:15" ht="15.75">
      <c r="A19" s="5">
        <v>12</v>
      </c>
      <c r="B19" s="2" t="s">
        <v>11</v>
      </c>
      <c r="C19" s="12">
        <v>21833.36</v>
      </c>
      <c r="D19" s="12">
        <v>31122.26</v>
      </c>
      <c r="E19" s="10">
        <f t="shared" si="0"/>
        <v>9288.899999999998</v>
      </c>
      <c r="F19" s="8">
        <f t="shared" si="1"/>
        <v>142.54</v>
      </c>
      <c r="G19" s="10">
        <v>167666</v>
      </c>
      <c r="H19" s="10">
        <v>197631</v>
      </c>
      <c r="I19" s="10">
        <f t="shared" si="2"/>
        <v>29965</v>
      </c>
      <c r="J19" s="9">
        <f t="shared" si="3"/>
        <v>117.87</v>
      </c>
      <c r="N19" s="13"/>
      <c r="O19" s="17"/>
    </row>
    <row r="20" spans="1:15" ht="15.75">
      <c r="A20" s="5">
        <v>13</v>
      </c>
      <c r="B20" s="2" t="s">
        <v>12</v>
      </c>
      <c r="C20" s="12">
        <v>5092.58</v>
      </c>
      <c r="D20" s="12">
        <v>5700.77</v>
      </c>
      <c r="E20" s="10">
        <f t="shared" si="0"/>
        <v>608.1900000000005</v>
      </c>
      <c r="F20" s="8">
        <f t="shared" si="1"/>
        <v>111.94</v>
      </c>
      <c r="G20" s="10">
        <v>41018</v>
      </c>
      <c r="H20" s="10">
        <v>45452</v>
      </c>
      <c r="I20" s="10">
        <f t="shared" si="2"/>
        <v>4434</v>
      </c>
      <c r="J20" s="9">
        <f t="shared" si="3"/>
        <v>110.81</v>
      </c>
      <c r="N20" s="13"/>
      <c r="O20" s="17"/>
    </row>
    <row r="21" spans="1:15" ht="15.75">
      <c r="A21" s="5">
        <v>14</v>
      </c>
      <c r="B21" s="2" t="s">
        <v>13</v>
      </c>
      <c r="C21" s="12">
        <v>24114.03</v>
      </c>
      <c r="D21" s="12">
        <v>30961.74</v>
      </c>
      <c r="E21" s="10">
        <f t="shared" si="0"/>
        <v>6847.710000000003</v>
      </c>
      <c r="F21" s="8">
        <f t="shared" si="1"/>
        <v>128.4</v>
      </c>
      <c r="G21" s="10">
        <v>185629</v>
      </c>
      <c r="H21" s="10">
        <v>216747</v>
      </c>
      <c r="I21" s="10">
        <f t="shared" si="2"/>
        <v>31118</v>
      </c>
      <c r="J21" s="9">
        <f t="shared" si="3"/>
        <v>116.76</v>
      </c>
      <c r="N21" s="13"/>
      <c r="O21" s="17"/>
    </row>
    <row r="22" spans="1:15" ht="15.75">
      <c r="A22" s="5">
        <v>15</v>
      </c>
      <c r="B22" s="2" t="s">
        <v>14</v>
      </c>
      <c r="C22" s="12">
        <v>6093.43</v>
      </c>
      <c r="D22" s="12">
        <v>6983.25</v>
      </c>
      <c r="E22" s="10">
        <f t="shared" si="0"/>
        <v>889.8199999999997</v>
      </c>
      <c r="F22" s="8">
        <f t="shared" si="1"/>
        <v>114.6</v>
      </c>
      <c r="G22" s="10">
        <v>44894</v>
      </c>
      <c r="H22" s="10">
        <v>49987</v>
      </c>
      <c r="I22" s="10">
        <f t="shared" si="2"/>
        <v>5093</v>
      </c>
      <c r="J22" s="9">
        <f t="shared" si="3"/>
        <v>111.34</v>
      </c>
      <c r="N22" s="13"/>
      <c r="O22" s="17"/>
    </row>
    <row r="23" spans="1:15" ht="15.75">
      <c r="A23" s="5">
        <v>16</v>
      </c>
      <c r="B23" s="2" t="s">
        <v>15</v>
      </c>
      <c r="C23" s="12">
        <v>13033.85</v>
      </c>
      <c r="D23" s="12">
        <v>17553.1</v>
      </c>
      <c r="E23" s="10">
        <f t="shared" si="0"/>
        <v>4519.249999999998</v>
      </c>
      <c r="F23" s="8">
        <f t="shared" si="1"/>
        <v>134.67</v>
      </c>
      <c r="G23" s="10">
        <v>101061</v>
      </c>
      <c r="H23" s="10">
        <v>110561</v>
      </c>
      <c r="I23" s="10">
        <f t="shared" si="2"/>
        <v>9500</v>
      </c>
      <c r="J23" s="9">
        <f t="shared" si="3"/>
        <v>109.4</v>
      </c>
      <c r="N23" s="13"/>
      <c r="O23" s="17"/>
    </row>
    <row r="24" spans="1:15" ht="15.75">
      <c r="A24" s="5">
        <v>17</v>
      </c>
      <c r="B24" s="2" t="s">
        <v>16</v>
      </c>
      <c r="C24" s="12">
        <v>5990.86</v>
      </c>
      <c r="D24" s="12">
        <v>8078.34</v>
      </c>
      <c r="E24" s="10">
        <f t="shared" si="0"/>
        <v>2087.4800000000005</v>
      </c>
      <c r="F24" s="8">
        <f t="shared" si="1"/>
        <v>134.84</v>
      </c>
      <c r="G24" s="10">
        <v>45673</v>
      </c>
      <c r="H24" s="10">
        <v>51348</v>
      </c>
      <c r="I24" s="10">
        <f t="shared" si="2"/>
        <v>5675</v>
      </c>
      <c r="J24" s="9">
        <f t="shared" si="3"/>
        <v>112.43</v>
      </c>
      <c r="N24" s="13"/>
      <c r="O24" s="17"/>
    </row>
    <row r="25" spans="1:15" ht="15.75">
      <c r="A25" s="5">
        <v>18</v>
      </c>
      <c r="B25" s="2" t="s">
        <v>17</v>
      </c>
      <c r="C25" s="12">
        <v>7973.83</v>
      </c>
      <c r="D25" s="12">
        <v>8415.5</v>
      </c>
      <c r="E25" s="10">
        <f t="shared" si="0"/>
        <v>441.6700000000001</v>
      </c>
      <c r="F25" s="8">
        <f t="shared" si="1"/>
        <v>105.54</v>
      </c>
      <c r="G25" s="10">
        <v>61102</v>
      </c>
      <c r="H25" s="10">
        <v>61697</v>
      </c>
      <c r="I25" s="10">
        <f t="shared" si="2"/>
        <v>595</v>
      </c>
      <c r="J25" s="9">
        <f t="shared" si="3"/>
        <v>100.97</v>
      </c>
      <c r="N25" s="13"/>
      <c r="O25" s="17"/>
    </row>
    <row r="26" spans="1:15" ht="15.75">
      <c r="A26" s="5">
        <v>19</v>
      </c>
      <c r="B26" s="2" t="s">
        <v>18</v>
      </c>
      <c r="C26" s="12">
        <v>3777.43</v>
      </c>
      <c r="D26" s="12">
        <v>4651.75</v>
      </c>
      <c r="E26" s="10">
        <f t="shared" si="0"/>
        <v>874.3200000000002</v>
      </c>
      <c r="F26" s="8">
        <f t="shared" si="1"/>
        <v>123.15</v>
      </c>
      <c r="G26" s="10">
        <v>38315</v>
      </c>
      <c r="H26" s="10">
        <v>39988</v>
      </c>
      <c r="I26" s="10">
        <f t="shared" si="2"/>
        <v>1673</v>
      </c>
      <c r="J26" s="9">
        <f t="shared" si="3"/>
        <v>104.37</v>
      </c>
      <c r="N26" s="13"/>
      <c r="O26" s="17"/>
    </row>
    <row r="27" spans="1:15" ht="15.75">
      <c r="A27" s="5">
        <v>20</v>
      </c>
      <c r="B27" s="2" t="s">
        <v>19</v>
      </c>
      <c r="C27" s="12">
        <v>6609.57</v>
      </c>
      <c r="D27" s="12">
        <v>7137.78</v>
      </c>
      <c r="E27" s="10">
        <f t="shared" si="0"/>
        <v>528.21</v>
      </c>
      <c r="F27" s="8">
        <f t="shared" si="1"/>
        <v>107.99</v>
      </c>
      <c r="G27" s="10">
        <v>50575</v>
      </c>
      <c r="H27" s="10">
        <v>53451</v>
      </c>
      <c r="I27" s="10">
        <f t="shared" si="2"/>
        <v>2876</v>
      </c>
      <c r="J27" s="9">
        <f t="shared" si="3"/>
        <v>105.69</v>
      </c>
      <c r="N27" s="13"/>
      <c r="O27" s="17"/>
    </row>
    <row r="28" spans="1:15" ht="15.75">
      <c r="A28" s="5">
        <v>21</v>
      </c>
      <c r="B28" s="2" t="s">
        <v>20</v>
      </c>
      <c r="C28" s="12">
        <v>10504.84</v>
      </c>
      <c r="D28" s="12">
        <v>15944.25</v>
      </c>
      <c r="E28" s="10">
        <f t="shared" si="0"/>
        <v>5439.41</v>
      </c>
      <c r="F28" s="8">
        <f t="shared" si="1"/>
        <v>151.78</v>
      </c>
      <c r="G28" s="10">
        <v>75062</v>
      </c>
      <c r="H28" s="10">
        <v>82621</v>
      </c>
      <c r="I28" s="10">
        <f t="shared" si="2"/>
        <v>7559</v>
      </c>
      <c r="J28" s="9">
        <f t="shared" si="3"/>
        <v>110.07</v>
      </c>
      <c r="N28" s="13"/>
      <c r="O28" s="17"/>
    </row>
    <row r="29" spans="1:15" ht="15.75">
      <c r="A29" s="5">
        <v>22</v>
      </c>
      <c r="B29" s="2" t="s">
        <v>21</v>
      </c>
      <c r="C29" s="12">
        <v>3545.82</v>
      </c>
      <c r="D29" s="12">
        <v>3219.41</v>
      </c>
      <c r="E29" s="10">
        <f t="shared" si="0"/>
        <v>-326.4100000000003</v>
      </c>
      <c r="F29" s="8">
        <f t="shared" si="1"/>
        <v>90.79</v>
      </c>
      <c r="G29" s="10">
        <v>21951</v>
      </c>
      <c r="H29" s="10">
        <v>23666</v>
      </c>
      <c r="I29" s="10">
        <f t="shared" si="2"/>
        <v>1715</v>
      </c>
      <c r="J29" s="9">
        <f t="shared" si="3"/>
        <v>107.81</v>
      </c>
      <c r="N29" s="13"/>
      <c r="O29" s="17"/>
    </row>
    <row r="30" spans="1:15" ht="15.75">
      <c r="A30" s="5">
        <v>23</v>
      </c>
      <c r="B30" s="2" t="s">
        <v>22</v>
      </c>
      <c r="C30" s="12">
        <v>18982.67</v>
      </c>
      <c r="D30" s="12">
        <v>20523.55</v>
      </c>
      <c r="E30" s="10">
        <f t="shared" si="0"/>
        <v>1540.880000000001</v>
      </c>
      <c r="F30" s="8">
        <f t="shared" si="1"/>
        <v>108.12</v>
      </c>
      <c r="G30" s="10">
        <v>108661</v>
      </c>
      <c r="H30" s="10">
        <v>120479</v>
      </c>
      <c r="I30" s="10">
        <f t="shared" si="2"/>
        <v>11818</v>
      </c>
      <c r="J30" s="9">
        <f t="shared" si="3"/>
        <v>110.88</v>
      </c>
      <c r="N30" s="13"/>
      <c r="O30" s="17"/>
    </row>
    <row r="31" spans="1:15" ht="15.75">
      <c r="A31" s="5">
        <v>24</v>
      </c>
      <c r="B31" s="2" t="s">
        <v>23</v>
      </c>
      <c r="C31" s="12">
        <v>37335.65</v>
      </c>
      <c r="D31" s="12">
        <v>36161.06</v>
      </c>
      <c r="E31" s="10">
        <f t="shared" si="0"/>
        <v>-1174.5900000000038</v>
      </c>
      <c r="F31" s="8">
        <f t="shared" si="1"/>
        <v>96.85</v>
      </c>
      <c r="G31" s="10">
        <v>220502</v>
      </c>
      <c r="H31" s="10">
        <v>241626</v>
      </c>
      <c r="I31" s="10">
        <f t="shared" si="2"/>
        <v>21124</v>
      </c>
      <c r="J31" s="9">
        <f t="shared" si="3"/>
        <v>109.58</v>
      </c>
      <c r="N31" s="13"/>
      <c r="O31" s="17"/>
    </row>
    <row r="32" spans="1:15" ht="15.75">
      <c r="A32" s="5">
        <v>25</v>
      </c>
      <c r="B32" s="2" t="s">
        <v>24</v>
      </c>
      <c r="C32" s="12">
        <v>2692.16</v>
      </c>
      <c r="D32" s="12">
        <v>4819.97</v>
      </c>
      <c r="E32" s="10">
        <f t="shared" si="0"/>
        <v>2127.8100000000004</v>
      </c>
      <c r="F32" s="8">
        <f t="shared" si="1"/>
        <v>179.04</v>
      </c>
      <c r="G32" s="10">
        <v>27423</v>
      </c>
      <c r="H32" s="10">
        <v>30743</v>
      </c>
      <c r="I32" s="10">
        <f t="shared" si="2"/>
        <v>3320</v>
      </c>
      <c r="J32" s="9">
        <f t="shared" si="3"/>
        <v>112.11</v>
      </c>
      <c r="N32" s="13"/>
      <c r="O32" s="17"/>
    </row>
    <row r="33" spans="1:15" ht="15.75">
      <c r="A33" s="5">
        <v>26</v>
      </c>
      <c r="B33" s="2" t="s">
        <v>25</v>
      </c>
      <c r="C33" s="12">
        <v>9402.13</v>
      </c>
      <c r="D33" s="12">
        <v>14295.04</v>
      </c>
      <c r="E33" s="10">
        <f t="shared" si="0"/>
        <v>4892.910000000002</v>
      </c>
      <c r="F33" s="8">
        <f t="shared" si="1"/>
        <v>152.04</v>
      </c>
      <c r="G33" s="10">
        <v>71357</v>
      </c>
      <c r="H33" s="10">
        <v>85717</v>
      </c>
      <c r="I33" s="10">
        <f t="shared" si="2"/>
        <v>14360</v>
      </c>
      <c r="J33" s="9">
        <f t="shared" si="3"/>
        <v>120.12</v>
      </c>
      <c r="N33" s="13"/>
      <c r="O33" s="17"/>
    </row>
    <row r="34" spans="1:15" ht="15.75">
      <c r="A34" s="5">
        <v>27</v>
      </c>
      <c r="B34" s="2" t="s">
        <v>26</v>
      </c>
      <c r="C34" s="12">
        <v>7240.27</v>
      </c>
      <c r="D34" s="12">
        <v>9821.59</v>
      </c>
      <c r="E34" s="10">
        <f t="shared" si="0"/>
        <v>2581.3199999999997</v>
      </c>
      <c r="F34" s="8">
        <f t="shared" si="1"/>
        <v>135.65</v>
      </c>
      <c r="G34" s="10">
        <v>44820</v>
      </c>
      <c r="H34" s="10">
        <v>52433</v>
      </c>
      <c r="I34" s="10">
        <f t="shared" si="2"/>
        <v>7613</v>
      </c>
      <c r="J34" s="9">
        <f t="shared" si="3"/>
        <v>116.99</v>
      </c>
      <c r="N34" s="13"/>
      <c r="O34" s="17"/>
    </row>
    <row r="35" spans="1:15" ht="15.75">
      <c r="A35" s="5">
        <v>28</v>
      </c>
      <c r="B35" s="2" t="s">
        <v>27</v>
      </c>
      <c r="C35" s="12">
        <v>9176.19</v>
      </c>
      <c r="D35" s="12">
        <v>10167.64</v>
      </c>
      <c r="E35" s="10">
        <f t="shared" si="0"/>
        <v>991.4499999999989</v>
      </c>
      <c r="F35" s="8">
        <f t="shared" si="1"/>
        <v>110.8</v>
      </c>
      <c r="G35" s="10">
        <v>49891</v>
      </c>
      <c r="H35" s="10">
        <v>59644</v>
      </c>
      <c r="I35" s="10">
        <f t="shared" si="2"/>
        <v>9753</v>
      </c>
      <c r="J35" s="9">
        <f t="shared" si="3"/>
        <v>119.55</v>
      </c>
      <c r="N35" s="13"/>
      <c r="O35" s="17"/>
    </row>
    <row r="36" spans="1:15" ht="15.75">
      <c r="A36" s="5">
        <v>29</v>
      </c>
      <c r="B36" s="2" t="s">
        <v>28</v>
      </c>
      <c r="C36" s="12">
        <v>22691.05</v>
      </c>
      <c r="D36" s="12">
        <v>15744.99</v>
      </c>
      <c r="E36" s="10">
        <f t="shared" si="0"/>
        <v>-6946.0599999999995</v>
      </c>
      <c r="F36" s="8">
        <f t="shared" si="1"/>
        <v>69.39</v>
      </c>
      <c r="G36" s="10">
        <v>126377</v>
      </c>
      <c r="H36" s="10">
        <v>139176</v>
      </c>
      <c r="I36" s="10">
        <f t="shared" si="2"/>
        <v>12799</v>
      </c>
      <c r="J36" s="9">
        <f t="shared" si="3"/>
        <v>110.13</v>
      </c>
      <c r="N36" s="13"/>
      <c r="O36" s="17"/>
    </row>
    <row r="37" spans="1:15" ht="15.75">
      <c r="A37" s="5">
        <v>30</v>
      </c>
      <c r="B37" s="2" t="s">
        <v>29</v>
      </c>
      <c r="C37" s="12">
        <v>24322.28</v>
      </c>
      <c r="D37" s="12">
        <v>24512.57</v>
      </c>
      <c r="E37" s="10">
        <f t="shared" si="0"/>
        <v>190.29000000000087</v>
      </c>
      <c r="F37" s="8">
        <f t="shared" si="1"/>
        <v>100.78</v>
      </c>
      <c r="G37" s="10">
        <v>207094</v>
      </c>
      <c r="H37" s="10">
        <v>226028</v>
      </c>
      <c r="I37" s="10">
        <f t="shared" si="2"/>
        <v>18934</v>
      </c>
      <c r="J37" s="9">
        <f t="shared" si="3"/>
        <v>109.14</v>
      </c>
      <c r="N37" s="13"/>
      <c r="O37" s="17"/>
    </row>
    <row r="38" spans="1:15" ht="15.75">
      <c r="A38" s="5">
        <v>31</v>
      </c>
      <c r="B38" s="2" t="s">
        <v>30</v>
      </c>
      <c r="C38" s="12">
        <v>33018.03</v>
      </c>
      <c r="D38" s="12">
        <v>37623.8</v>
      </c>
      <c r="E38" s="10">
        <f t="shared" si="0"/>
        <v>4605.770000000004</v>
      </c>
      <c r="F38" s="8">
        <f t="shared" si="1"/>
        <v>113.95</v>
      </c>
      <c r="G38" s="10">
        <v>249410</v>
      </c>
      <c r="H38" s="10">
        <v>273907</v>
      </c>
      <c r="I38" s="10">
        <f t="shared" si="2"/>
        <v>24497</v>
      </c>
      <c r="J38" s="9">
        <f t="shared" si="3"/>
        <v>109.82</v>
      </c>
      <c r="N38" s="13"/>
      <c r="O38" s="17"/>
    </row>
    <row r="39" spans="1:15" ht="15.75">
      <c r="A39" s="5">
        <v>32</v>
      </c>
      <c r="B39" s="2" t="s">
        <v>31</v>
      </c>
      <c r="C39" s="12">
        <v>19042.48</v>
      </c>
      <c r="D39" s="12">
        <v>20167.53</v>
      </c>
      <c r="E39" s="10">
        <f t="shared" si="0"/>
        <v>1125.0499999999993</v>
      </c>
      <c r="F39" s="8">
        <f t="shared" si="1"/>
        <v>105.91</v>
      </c>
      <c r="G39" s="10">
        <v>141967</v>
      </c>
      <c r="H39" s="10">
        <v>156942</v>
      </c>
      <c r="I39" s="10">
        <f t="shared" si="2"/>
        <v>14975</v>
      </c>
      <c r="J39" s="9">
        <f t="shared" si="3"/>
        <v>110.55</v>
      </c>
      <c r="N39" s="13"/>
      <c r="O39" s="17"/>
    </row>
    <row r="40" spans="1:15" ht="15.75">
      <c r="A40" s="5">
        <v>33</v>
      </c>
      <c r="B40" s="2" t="s">
        <v>32</v>
      </c>
      <c r="C40" s="12">
        <v>12891.33</v>
      </c>
      <c r="D40" s="12">
        <v>14072.96</v>
      </c>
      <c r="E40" s="10">
        <f t="shared" si="0"/>
        <v>1181.6299999999992</v>
      </c>
      <c r="F40" s="8">
        <f t="shared" si="1"/>
        <v>109.17</v>
      </c>
      <c r="G40" s="10">
        <v>96282</v>
      </c>
      <c r="H40" s="10">
        <v>108569</v>
      </c>
      <c r="I40" s="10">
        <f t="shared" si="2"/>
        <v>12287</v>
      </c>
      <c r="J40" s="9">
        <f t="shared" si="3"/>
        <v>112.76</v>
      </c>
      <c r="N40" s="13"/>
      <c r="O40" s="17"/>
    </row>
    <row r="41" spans="1:15" ht="16.5" thickBot="1">
      <c r="A41" s="33"/>
      <c r="B41" s="34" t="s">
        <v>33</v>
      </c>
      <c r="C41" s="35">
        <f>SUM(C8:C40)</f>
        <v>1342459.99</v>
      </c>
      <c r="D41" s="35">
        <f>SUM(D8:D40)</f>
        <v>1537285.5500000005</v>
      </c>
      <c r="E41" s="35">
        <f t="shared" si="0"/>
        <v>194825.56000000052</v>
      </c>
      <c r="F41" s="36">
        <f t="shared" si="1"/>
        <v>114.51</v>
      </c>
      <c r="G41" s="35">
        <f>SUM(G8:G40)</f>
        <v>9534885</v>
      </c>
      <c r="H41" s="35">
        <f>SUM(H8:H40)</f>
        <v>10471323</v>
      </c>
      <c r="I41" s="35">
        <f t="shared" si="2"/>
        <v>936438</v>
      </c>
      <c r="J41" s="37">
        <f t="shared" si="3"/>
        <v>109.82</v>
      </c>
      <c r="N41" s="13"/>
      <c r="O41" s="15"/>
    </row>
    <row r="42" spans="14:15" ht="12.75">
      <c r="N42" s="14"/>
      <c r="O42" s="14"/>
    </row>
    <row r="43" ht="12.75">
      <c r="A43" s="16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5905511811023623" right="0" top="0.1968503937007874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0.25390625" style="0" customWidth="1"/>
    <col min="10" max="10" width="13.00390625" style="0" customWidth="1"/>
    <col min="11" max="11" width="10.75390625" style="0" customWidth="1"/>
  </cols>
  <sheetData>
    <row r="2" spans="1:9" ht="12.75">
      <c r="A2" s="19" t="s">
        <v>51</v>
      </c>
      <c r="B2" s="19"/>
      <c r="C2" s="19"/>
      <c r="D2" s="19"/>
      <c r="E2" s="19"/>
      <c r="F2" s="19"/>
      <c r="G2" s="19"/>
      <c r="H2" s="19"/>
      <c r="I2" s="19"/>
    </row>
    <row r="3" spans="1:9" ht="49.5" customHeight="1">
      <c r="A3" s="19"/>
      <c r="B3" s="19"/>
      <c r="C3" s="19"/>
      <c r="D3" s="19"/>
      <c r="E3" s="19"/>
      <c r="F3" s="19"/>
      <c r="G3" s="19"/>
      <c r="H3" s="19"/>
      <c r="I3" s="19"/>
    </row>
    <row r="4" spans="10:11" ht="13.5" thickBot="1">
      <c r="J4" s="20" t="s">
        <v>46</v>
      </c>
      <c r="K4" s="20"/>
    </row>
    <row r="5" spans="1:11" ht="38.25" customHeight="1">
      <c r="A5" s="40" t="s">
        <v>37</v>
      </c>
      <c r="B5" s="41" t="s">
        <v>45</v>
      </c>
      <c r="C5" s="41" t="s">
        <v>52</v>
      </c>
      <c r="D5" s="41"/>
      <c r="E5" s="41"/>
      <c r="F5" s="41" t="s">
        <v>53</v>
      </c>
      <c r="G5" s="41"/>
      <c r="H5" s="41"/>
      <c r="I5" s="41" t="s">
        <v>43</v>
      </c>
      <c r="J5" s="41"/>
      <c r="K5" s="42"/>
    </row>
    <row r="6" spans="1:11" ht="38.25">
      <c r="A6" s="43"/>
      <c r="B6" s="38"/>
      <c r="C6" s="39" t="s">
        <v>40</v>
      </c>
      <c r="D6" s="39" t="s">
        <v>41</v>
      </c>
      <c r="E6" s="39" t="s">
        <v>42</v>
      </c>
      <c r="F6" s="39" t="s">
        <v>40</v>
      </c>
      <c r="G6" s="39" t="s">
        <v>41</v>
      </c>
      <c r="H6" s="39" t="s">
        <v>42</v>
      </c>
      <c r="I6" s="39" t="s">
        <v>40</v>
      </c>
      <c r="J6" s="39" t="s">
        <v>41</v>
      </c>
      <c r="K6" s="44" t="s">
        <v>42</v>
      </c>
    </row>
    <row r="7" spans="1:11" ht="12.75">
      <c r="A7" s="3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32">
        <v>11</v>
      </c>
    </row>
    <row r="8" spans="1:11" ht="12.75">
      <c r="A8" s="5">
        <v>1</v>
      </c>
      <c r="B8" s="2" t="s">
        <v>1</v>
      </c>
      <c r="C8" s="10">
        <v>5816536</v>
      </c>
      <c r="D8" s="12">
        <v>809697.2</v>
      </c>
      <c r="E8" s="1">
        <f>ROUND(D8*100/C8,2)</f>
        <v>13.92</v>
      </c>
      <c r="F8" s="10">
        <v>6266773</v>
      </c>
      <c r="G8" s="12">
        <v>942698.03</v>
      </c>
      <c r="H8" s="1">
        <f>ROUND(G8*100/F8,2)</f>
        <v>15.04</v>
      </c>
      <c r="I8" s="1">
        <f>ROUND(F8-C8,0)</f>
        <v>450237</v>
      </c>
      <c r="J8" s="10">
        <f>G8-D8</f>
        <v>133000.83000000007</v>
      </c>
      <c r="K8" s="6">
        <f>H8-E8</f>
        <v>1.1199999999999992</v>
      </c>
    </row>
    <row r="9" spans="1:11" ht="12.75">
      <c r="A9" s="5">
        <v>2</v>
      </c>
      <c r="B9" s="2" t="s">
        <v>44</v>
      </c>
      <c r="C9" s="10">
        <v>312910</v>
      </c>
      <c r="D9" s="12">
        <v>40433.74</v>
      </c>
      <c r="E9" s="1">
        <f aca="true" t="shared" si="0" ref="E9:E41">ROUND(D9*100/C9,2)</f>
        <v>12.92</v>
      </c>
      <c r="F9" s="10">
        <v>327694</v>
      </c>
      <c r="G9" s="12">
        <v>41780.36</v>
      </c>
      <c r="H9" s="1">
        <f aca="true" t="shared" si="1" ref="H9:H41">ROUND(G9*100/F9,2)</f>
        <v>12.75</v>
      </c>
      <c r="I9" s="1">
        <f aca="true" t="shared" si="2" ref="I9:I41">ROUND(F9-C9,0)</f>
        <v>14784</v>
      </c>
      <c r="J9" s="10">
        <f aca="true" t="shared" si="3" ref="J9:K41">G9-D9</f>
        <v>1346.6200000000026</v>
      </c>
      <c r="K9" s="6">
        <f t="shared" si="3"/>
        <v>-0.16999999999999993</v>
      </c>
    </row>
    <row r="10" spans="1:11" ht="12.75">
      <c r="A10" s="5">
        <v>3</v>
      </c>
      <c r="B10" s="2" t="s">
        <v>2</v>
      </c>
      <c r="C10" s="10">
        <v>320389</v>
      </c>
      <c r="D10" s="12">
        <v>48140.95</v>
      </c>
      <c r="E10" s="1">
        <f t="shared" si="0"/>
        <v>15.03</v>
      </c>
      <c r="F10" s="10">
        <v>359946</v>
      </c>
      <c r="G10" s="12">
        <v>52850.21</v>
      </c>
      <c r="H10" s="1">
        <f t="shared" si="1"/>
        <v>14.68</v>
      </c>
      <c r="I10" s="1">
        <f>ROUND(F10-C10,0)</f>
        <v>39557</v>
      </c>
      <c r="J10" s="10">
        <f t="shared" si="3"/>
        <v>4709.260000000002</v>
      </c>
      <c r="K10" s="6">
        <f t="shared" si="3"/>
        <v>-0.34999999999999964</v>
      </c>
    </row>
    <row r="11" spans="1:11" ht="12.75">
      <c r="A11" s="7">
        <v>4</v>
      </c>
      <c r="B11" s="3" t="s">
        <v>3</v>
      </c>
      <c r="C11" s="10">
        <v>206182</v>
      </c>
      <c r="D11" s="12">
        <v>29379.11</v>
      </c>
      <c r="E11" s="4">
        <f t="shared" si="0"/>
        <v>14.25</v>
      </c>
      <c r="F11" s="10">
        <v>262776</v>
      </c>
      <c r="G11" s="12">
        <v>35230.5</v>
      </c>
      <c r="H11" s="4">
        <f t="shared" si="1"/>
        <v>13.41</v>
      </c>
      <c r="I11" s="4">
        <f t="shared" si="2"/>
        <v>56594</v>
      </c>
      <c r="J11" s="11">
        <f t="shared" si="3"/>
        <v>5851.389999999999</v>
      </c>
      <c r="K11" s="6">
        <f t="shared" si="3"/>
        <v>-0.8399999999999999</v>
      </c>
    </row>
    <row r="12" spans="1:11" ht="12.75">
      <c r="A12" s="7">
        <v>5</v>
      </c>
      <c r="B12" s="3" t="s">
        <v>4</v>
      </c>
      <c r="C12" s="10">
        <v>65015</v>
      </c>
      <c r="D12" s="12">
        <v>6808.56</v>
      </c>
      <c r="E12" s="4">
        <f t="shared" si="0"/>
        <v>10.47</v>
      </c>
      <c r="F12" s="10">
        <v>79989</v>
      </c>
      <c r="G12" s="12">
        <v>7980.7</v>
      </c>
      <c r="H12" s="4">
        <f t="shared" si="1"/>
        <v>9.98</v>
      </c>
      <c r="I12" s="4">
        <f t="shared" si="2"/>
        <v>14974</v>
      </c>
      <c r="J12" s="11">
        <f t="shared" si="3"/>
        <v>1172.1399999999994</v>
      </c>
      <c r="K12" s="6">
        <f t="shared" si="3"/>
        <v>-0.4900000000000002</v>
      </c>
    </row>
    <row r="13" spans="1:11" ht="12.75">
      <c r="A13" s="5">
        <v>6</v>
      </c>
      <c r="B13" s="2" t="s">
        <v>5</v>
      </c>
      <c r="C13" s="10">
        <v>68965</v>
      </c>
      <c r="D13" s="12">
        <v>10400.2</v>
      </c>
      <c r="E13" s="1">
        <f t="shared" si="0"/>
        <v>15.08</v>
      </c>
      <c r="F13" s="10">
        <v>78365</v>
      </c>
      <c r="G13" s="12">
        <v>11636.06</v>
      </c>
      <c r="H13" s="1">
        <f t="shared" si="1"/>
        <v>14.85</v>
      </c>
      <c r="I13" s="1">
        <f t="shared" si="2"/>
        <v>9400</v>
      </c>
      <c r="J13" s="10">
        <f t="shared" si="3"/>
        <v>1235.8599999999988</v>
      </c>
      <c r="K13" s="6">
        <f t="shared" si="3"/>
        <v>-0.23000000000000043</v>
      </c>
    </row>
    <row r="14" spans="1:11" ht="12.75">
      <c r="A14" s="5">
        <v>7</v>
      </c>
      <c r="B14" s="2" t="s">
        <v>6</v>
      </c>
      <c r="C14" s="10">
        <v>330126</v>
      </c>
      <c r="D14" s="12">
        <v>57515.82</v>
      </c>
      <c r="E14" s="1">
        <f t="shared" si="0"/>
        <v>17.42</v>
      </c>
      <c r="F14" s="10">
        <v>374084</v>
      </c>
      <c r="G14" s="12">
        <v>61188.89</v>
      </c>
      <c r="H14" s="1">
        <f t="shared" si="1"/>
        <v>16.36</v>
      </c>
      <c r="I14" s="1">
        <f t="shared" si="2"/>
        <v>43958</v>
      </c>
      <c r="J14" s="10">
        <f t="shared" si="3"/>
        <v>3673.0699999999997</v>
      </c>
      <c r="K14" s="6">
        <f t="shared" si="3"/>
        <v>-1.0600000000000023</v>
      </c>
    </row>
    <row r="15" spans="1:11" ht="12.75">
      <c r="A15" s="7">
        <v>8</v>
      </c>
      <c r="B15" s="3" t="s">
        <v>7</v>
      </c>
      <c r="C15" s="10">
        <v>121770</v>
      </c>
      <c r="D15" s="12">
        <v>12663.12</v>
      </c>
      <c r="E15" s="4">
        <f t="shared" si="0"/>
        <v>10.4</v>
      </c>
      <c r="F15" s="10">
        <v>158884</v>
      </c>
      <c r="G15" s="12">
        <v>15383.12</v>
      </c>
      <c r="H15" s="4">
        <f t="shared" si="1"/>
        <v>9.68</v>
      </c>
      <c r="I15" s="4">
        <f t="shared" si="2"/>
        <v>37114</v>
      </c>
      <c r="J15" s="11">
        <f t="shared" si="3"/>
        <v>2720</v>
      </c>
      <c r="K15" s="6">
        <f t="shared" si="3"/>
        <v>-0.7200000000000006</v>
      </c>
    </row>
    <row r="16" spans="1:11" ht="12.75">
      <c r="A16" s="7">
        <v>9</v>
      </c>
      <c r="B16" s="3" t="s">
        <v>8</v>
      </c>
      <c r="C16" s="10">
        <v>26928</v>
      </c>
      <c r="D16" s="12">
        <v>3425.08</v>
      </c>
      <c r="E16" s="4">
        <f t="shared" si="0"/>
        <v>12.72</v>
      </c>
      <c r="F16" s="10">
        <v>30883</v>
      </c>
      <c r="G16" s="12">
        <v>3328.47</v>
      </c>
      <c r="H16" s="4">
        <f t="shared" si="1"/>
        <v>10.78</v>
      </c>
      <c r="I16" s="4">
        <f t="shared" si="2"/>
        <v>3955</v>
      </c>
      <c r="J16" s="11">
        <f t="shared" si="3"/>
        <v>-96.61000000000013</v>
      </c>
      <c r="K16" s="6">
        <f t="shared" si="3"/>
        <v>-1.9400000000000013</v>
      </c>
    </row>
    <row r="17" spans="1:11" ht="12.75">
      <c r="A17" s="5">
        <v>10</v>
      </c>
      <c r="B17" s="2" t="s">
        <v>9</v>
      </c>
      <c r="C17" s="10">
        <v>61392</v>
      </c>
      <c r="D17" s="12">
        <v>14383.55</v>
      </c>
      <c r="E17" s="1">
        <f t="shared" si="0"/>
        <v>23.43</v>
      </c>
      <c r="F17" s="10">
        <v>65898</v>
      </c>
      <c r="G17" s="12">
        <v>12878.54</v>
      </c>
      <c r="H17" s="1">
        <f t="shared" si="1"/>
        <v>19.54</v>
      </c>
      <c r="I17" s="1">
        <f>ROUND(F17-C17,0)</f>
        <v>4506</v>
      </c>
      <c r="J17" s="10">
        <f t="shared" si="3"/>
        <v>-1505.0099999999984</v>
      </c>
      <c r="K17" s="6">
        <f t="shared" si="3"/>
        <v>-3.8900000000000006</v>
      </c>
    </row>
    <row r="18" spans="1:11" ht="12.75">
      <c r="A18" s="5">
        <v>11</v>
      </c>
      <c r="B18" s="2" t="s">
        <v>10</v>
      </c>
      <c r="C18" s="10">
        <v>27942</v>
      </c>
      <c r="D18" s="12">
        <v>4248.82</v>
      </c>
      <c r="E18" s="1">
        <f t="shared" si="0"/>
        <v>15.21</v>
      </c>
      <c r="F18" s="10">
        <v>37618</v>
      </c>
      <c r="G18" s="12">
        <v>4651.82</v>
      </c>
      <c r="H18" s="1">
        <f t="shared" si="1"/>
        <v>12.37</v>
      </c>
      <c r="I18" s="1">
        <f t="shared" si="2"/>
        <v>9676</v>
      </c>
      <c r="J18" s="10">
        <f t="shared" si="3"/>
        <v>403</v>
      </c>
      <c r="K18" s="6">
        <f t="shared" si="3"/>
        <v>-2.8400000000000016</v>
      </c>
    </row>
    <row r="19" spans="1:11" ht="12.75">
      <c r="A19" s="5">
        <v>12</v>
      </c>
      <c r="B19" s="2" t="s">
        <v>11</v>
      </c>
      <c r="C19" s="10">
        <v>167666</v>
      </c>
      <c r="D19" s="12">
        <v>21833.36</v>
      </c>
      <c r="E19" s="1">
        <f t="shared" si="0"/>
        <v>13.02</v>
      </c>
      <c r="F19" s="10">
        <v>197631</v>
      </c>
      <c r="G19" s="12">
        <v>31122.26</v>
      </c>
      <c r="H19" s="1">
        <f t="shared" si="1"/>
        <v>15.75</v>
      </c>
      <c r="I19" s="1">
        <f t="shared" si="2"/>
        <v>29965</v>
      </c>
      <c r="J19" s="10">
        <f t="shared" si="3"/>
        <v>9288.899999999998</v>
      </c>
      <c r="K19" s="6">
        <f t="shared" si="3"/>
        <v>2.7300000000000004</v>
      </c>
    </row>
    <row r="20" spans="1:11" ht="12.75">
      <c r="A20" s="7">
        <v>13</v>
      </c>
      <c r="B20" s="3" t="s">
        <v>12</v>
      </c>
      <c r="C20" s="10">
        <v>41018</v>
      </c>
      <c r="D20" s="12">
        <v>5092.58</v>
      </c>
      <c r="E20" s="4">
        <f t="shared" si="0"/>
        <v>12.42</v>
      </c>
      <c r="F20" s="10">
        <v>45452</v>
      </c>
      <c r="G20" s="12">
        <v>5700.77</v>
      </c>
      <c r="H20" s="4">
        <f t="shared" si="1"/>
        <v>12.54</v>
      </c>
      <c r="I20" s="4">
        <f t="shared" si="2"/>
        <v>4434</v>
      </c>
      <c r="J20" s="11">
        <f t="shared" si="3"/>
        <v>608.1900000000005</v>
      </c>
      <c r="K20" s="6">
        <f t="shared" si="3"/>
        <v>0.11999999999999922</v>
      </c>
    </row>
    <row r="21" spans="1:11" ht="12.75">
      <c r="A21" s="5">
        <v>14</v>
      </c>
      <c r="B21" s="2" t="s">
        <v>13</v>
      </c>
      <c r="C21" s="10">
        <v>185629</v>
      </c>
      <c r="D21" s="12">
        <v>24114.03</v>
      </c>
      <c r="E21" s="1">
        <f t="shared" si="0"/>
        <v>12.99</v>
      </c>
      <c r="F21" s="10">
        <v>216747</v>
      </c>
      <c r="G21" s="12">
        <v>30961.74</v>
      </c>
      <c r="H21" s="1">
        <f t="shared" si="1"/>
        <v>14.28</v>
      </c>
      <c r="I21" s="1">
        <f t="shared" si="2"/>
        <v>31118</v>
      </c>
      <c r="J21" s="10">
        <f t="shared" si="3"/>
        <v>6847.710000000003</v>
      </c>
      <c r="K21" s="6">
        <f t="shared" si="3"/>
        <v>1.2899999999999991</v>
      </c>
    </row>
    <row r="22" spans="1:11" ht="12.75">
      <c r="A22" s="5">
        <v>15</v>
      </c>
      <c r="B22" s="2" t="s">
        <v>14</v>
      </c>
      <c r="C22" s="10">
        <v>44894</v>
      </c>
      <c r="D22" s="12">
        <v>6093.43</v>
      </c>
      <c r="E22" s="1">
        <f t="shared" si="0"/>
        <v>13.57</v>
      </c>
      <c r="F22" s="10">
        <v>49987</v>
      </c>
      <c r="G22" s="12">
        <v>6983.25</v>
      </c>
      <c r="H22" s="1">
        <f t="shared" si="1"/>
        <v>13.97</v>
      </c>
      <c r="I22" s="1">
        <f t="shared" si="2"/>
        <v>5093</v>
      </c>
      <c r="J22" s="10">
        <f t="shared" si="3"/>
        <v>889.8199999999997</v>
      </c>
      <c r="K22" s="6">
        <f t="shared" si="3"/>
        <v>0.40000000000000036</v>
      </c>
    </row>
    <row r="23" spans="1:11" ht="12.75">
      <c r="A23" s="5">
        <v>16</v>
      </c>
      <c r="B23" s="2" t="s">
        <v>15</v>
      </c>
      <c r="C23" s="10">
        <v>101061</v>
      </c>
      <c r="D23" s="12">
        <v>13033.85</v>
      </c>
      <c r="E23" s="1">
        <f t="shared" si="0"/>
        <v>12.9</v>
      </c>
      <c r="F23" s="10">
        <v>110561</v>
      </c>
      <c r="G23" s="12">
        <v>17553.1</v>
      </c>
      <c r="H23" s="1">
        <f t="shared" si="1"/>
        <v>15.88</v>
      </c>
      <c r="I23" s="1">
        <f t="shared" si="2"/>
        <v>9500</v>
      </c>
      <c r="J23" s="10">
        <f t="shared" si="3"/>
        <v>4519.249999999998</v>
      </c>
      <c r="K23" s="6">
        <f t="shared" si="3"/>
        <v>2.9800000000000004</v>
      </c>
    </row>
    <row r="24" spans="1:11" ht="12.75">
      <c r="A24" s="7">
        <v>17</v>
      </c>
      <c r="B24" s="3" t="s">
        <v>16</v>
      </c>
      <c r="C24" s="10">
        <v>45673</v>
      </c>
      <c r="D24" s="12">
        <v>5990.86</v>
      </c>
      <c r="E24" s="4">
        <f t="shared" si="0"/>
        <v>13.12</v>
      </c>
      <c r="F24" s="10">
        <v>51348</v>
      </c>
      <c r="G24" s="12">
        <v>8078.34</v>
      </c>
      <c r="H24" s="4">
        <f t="shared" si="1"/>
        <v>15.73</v>
      </c>
      <c r="I24" s="4">
        <f t="shared" si="2"/>
        <v>5675</v>
      </c>
      <c r="J24" s="11">
        <f t="shared" si="3"/>
        <v>2087.4800000000005</v>
      </c>
      <c r="K24" s="6">
        <f t="shared" si="3"/>
        <v>2.610000000000001</v>
      </c>
    </row>
    <row r="25" spans="1:11" ht="12.75">
      <c r="A25" s="7">
        <v>18</v>
      </c>
      <c r="B25" s="3" t="s">
        <v>17</v>
      </c>
      <c r="C25" s="10">
        <v>61102</v>
      </c>
      <c r="D25" s="12">
        <v>7973.83</v>
      </c>
      <c r="E25" s="4">
        <f t="shared" si="0"/>
        <v>13.05</v>
      </c>
      <c r="F25" s="10">
        <v>61697</v>
      </c>
      <c r="G25" s="12">
        <v>8415.5</v>
      </c>
      <c r="H25" s="4">
        <f t="shared" si="1"/>
        <v>13.64</v>
      </c>
      <c r="I25" s="4">
        <f t="shared" si="2"/>
        <v>595</v>
      </c>
      <c r="J25" s="11">
        <f t="shared" si="3"/>
        <v>441.6700000000001</v>
      </c>
      <c r="K25" s="6">
        <f t="shared" si="3"/>
        <v>0.5899999999999999</v>
      </c>
    </row>
    <row r="26" spans="1:11" ht="12.75">
      <c r="A26" s="7">
        <v>19</v>
      </c>
      <c r="B26" s="3" t="s">
        <v>18</v>
      </c>
      <c r="C26" s="10">
        <v>38315</v>
      </c>
      <c r="D26" s="12">
        <v>3777.43</v>
      </c>
      <c r="E26" s="4">
        <f t="shared" si="0"/>
        <v>9.86</v>
      </c>
      <c r="F26" s="10">
        <v>39988</v>
      </c>
      <c r="G26" s="12">
        <v>4651.75</v>
      </c>
      <c r="H26" s="4">
        <f t="shared" si="1"/>
        <v>11.63</v>
      </c>
      <c r="I26" s="4">
        <f t="shared" si="2"/>
        <v>1673</v>
      </c>
      <c r="J26" s="11">
        <f t="shared" si="3"/>
        <v>874.3200000000002</v>
      </c>
      <c r="K26" s="6">
        <f t="shared" si="3"/>
        <v>1.7700000000000014</v>
      </c>
    </row>
    <row r="27" spans="1:11" ht="12.75">
      <c r="A27" s="5">
        <v>20</v>
      </c>
      <c r="B27" s="2" t="s">
        <v>19</v>
      </c>
      <c r="C27" s="10">
        <v>50575</v>
      </c>
      <c r="D27" s="12">
        <v>6609.57</v>
      </c>
      <c r="E27" s="1">
        <f t="shared" si="0"/>
        <v>13.07</v>
      </c>
      <c r="F27" s="10">
        <v>53451</v>
      </c>
      <c r="G27" s="12">
        <v>7137.78</v>
      </c>
      <c r="H27" s="1">
        <f t="shared" si="1"/>
        <v>13.35</v>
      </c>
      <c r="I27" s="1">
        <f t="shared" si="2"/>
        <v>2876</v>
      </c>
      <c r="J27" s="10">
        <f t="shared" si="3"/>
        <v>528.21</v>
      </c>
      <c r="K27" s="6">
        <f t="shared" si="3"/>
        <v>0.27999999999999936</v>
      </c>
    </row>
    <row r="28" spans="1:11" ht="12.75">
      <c r="A28" s="5">
        <v>21</v>
      </c>
      <c r="B28" s="2" t="s">
        <v>20</v>
      </c>
      <c r="C28" s="10">
        <v>75062</v>
      </c>
      <c r="D28" s="12">
        <v>10504.84</v>
      </c>
      <c r="E28" s="1">
        <f t="shared" si="0"/>
        <v>13.99</v>
      </c>
      <c r="F28" s="10">
        <v>82621</v>
      </c>
      <c r="G28" s="12">
        <v>15944.25</v>
      </c>
      <c r="H28" s="1">
        <f t="shared" si="1"/>
        <v>19.3</v>
      </c>
      <c r="I28" s="1">
        <f t="shared" si="2"/>
        <v>7559</v>
      </c>
      <c r="J28" s="10">
        <f t="shared" si="3"/>
        <v>5439.41</v>
      </c>
      <c r="K28" s="6">
        <f t="shared" si="3"/>
        <v>5.3100000000000005</v>
      </c>
    </row>
    <row r="29" spans="1:11" ht="12.75">
      <c r="A29" s="7">
        <v>22</v>
      </c>
      <c r="B29" s="3" t="s">
        <v>21</v>
      </c>
      <c r="C29" s="10">
        <v>21951</v>
      </c>
      <c r="D29" s="12">
        <v>3545.82</v>
      </c>
      <c r="E29" s="4">
        <f t="shared" si="0"/>
        <v>16.15</v>
      </c>
      <c r="F29" s="10">
        <v>23666</v>
      </c>
      <c r="G29" s="12">
        <v>3219.41</v>
      </c>
      <c r="H29" s="4">
        <f t="shared" si="1"/>
        <v>13.6</v>
      </c>
      <c r="I29" s="4">
        <f t="shared" si="2"/>
        <v>1715</v>
      </c>
      <c r="J29" s="11">
        <f t="shared" si="3"/>
        <v>-326.4100000000003</v>
      </c>
      <c r="K29" s="6">
        <f t="shared" si="3"/>
        <v>-2.549999999999999</v>
      </c>
    </row>
    <row r="30" spans="1:11" ht="12.75">
      <c r="A30" s="7">
        <v>23</v>
      </c>
      <c r="B30" s="3" t="s">
        <v>22</v>
      </c>
      <c r="C30" s="10">
        <v>108661</v>
      </c>
      <c r="D30" s="12">
        <v>18982.67</v>
      </c>
      <c r="E30" s="4">
        <f t="shared" si="0"/>
        <v>17.47</v>
      </c>
      <c r="F30" s="10">
        <v>120479</v>
      </c>
      <c r="G30" s="12">
        <v>20523.55</v>
      </c>
      <c r="H30" s="4">
        <f t="shared" si="1"/>
        <v>17.03</v>
      </c>
      <c r="I30" s="4">
        <f t="shared" si="2"/>
        <v>11818</v>
      </c>
      <c r="J30" s="11">
        <f t="shared" si="3"/>
        <v>1540.880000000001</v>
      </c>
      <c r="K30" s="6">
        <f t="shared" si="3"/>
        <v>-0.4399999999999977</v>
      </c>
    </row>
    <row r="31" spans="1:11" ht="12.75">
      <c r="A31" s="5">
        <v>24</v>
      </c>
      <c r="B31" s="2" t="s">
        <v>23</v>
      </c>
      <c r="C31" s="10">
        <v>220502</v>
      </c>
      <c r="D31" s="12">
        <v>37335.65</v>
      </c>
      <c r="E31" s="1">
        <f t="shared" si="0"/>
        <v>16.93</v>
      </c>
      <c r="F31" s="10">
        <v>241626</v>
      </c>
      <c r="G31" s="12">
        <v>36161.06</v>
      </c>
      <c r="H31" s="1">
        <f t="shared" si="1"/>
        <v>14.97</v>
      </c>
      <c r="I31" s="1">
        <f t="shared" si="2"/>
        <v>21124</v>
      </c>
      <c r="J31" s="10">
        <f t="shared" si="3"/>
        <v>-1174.5900000000038</v>
      </c>
      <c r="K31" s="6">
        <f t="shared" si="3"/>
        <v>-1.959999999999999</v>
      </c>
    </row>
    <row r="32" spans="1:11" ht="12.75">
      <c r="A32" s="7">
        <v>25</v>
      </c>
      <c r="B32" s="3" t="s">
        <v>24</v>
      </c>
      <c r="C32" s="10">
        <v>27423</v>
      </c>
      <c r="D32" s="12">
        <v>2692.16</v>
      </c>
      <c r="E32" s="4">
        <f t="shared" si="0"/>
        <v>9.82</v>
      </c>
      <c r="F32" s="10">
        <v>30743</v>
      </c>
      <c r="G32" s="12">
        <v>4819.97</v>
      </c>
      <c r="H32" s="4">
        <f t="shared" si="1"/>
        <v>15.68</v>
      </c>
      <c r="I32" s="4">
        <f t="shared" si="2"/>
        <v>3320</v>
      </c>
      <c r="J32" s="11">
        <f t="shared" si="3"/>
        <v>2127.8100000000004</v>
      </c>
      <c r="K32" s="6">
        <f t="shared" si="3"/>
        <v>5.859999999999999</v>
      </c>
    </row>
    <row r="33" spans="1:11" ht="12.75">
      <c r="A33" s="5">
        <v>26</v>
      </c>
      <c r="B33" s="2" t="s">
        <v>25</v>
      </c>
      <c r="C33" s="10">
        <v>71357</v>
      </c>
      <c r="D33" s="12">
        <v>9402.13</v>
      </c>
      <c r="E33" s="1">
        <f t="shared" si="0"/>
        <v>13.18</v>
      </c>
      <c r="F33" s="10">
        <v>85717</v>
      </c>
      <c r="G33" s="12">
        <v>14295.04</v>
      </c>
      <c r="H33" s="1">
        <f t="shared" si="1"/>
        <v>16.68</v>
      </c>
      <c r="I33" s="1">
        <f t="shared" si="2"/>
        <v>14360</v>
      </c>
      <c r="J33" s="10">
        <f t="shared" si="3"/>
        <v>4892.910000000002</v>
      </c>
      <c r="K33" s="6">
        <f t="shared" si="3"/>
        <v>3.5</v>
      </c>
    </row>
    <row r="34" spans="1:11" ht="12.75">
      <c r="A34" s="5">
        <v>27</v>
      </c>
      <c r="B34" s="2" t="s">
        <v>26</v>
      </c>
      <c r="C34" s="10">
        <v>44820</v>
      </c>
      <c r="D34" s="12">
        <v>7240.27</v>
      </c>
      <c r="E34" s="1">
        <f t="shared" si="0"/>
        <v>16.15</v>
      </c>
      <c r="F34" s="10">
        <v>52433</v>
      </c>
      <c r="G34" s="12">
        <v>9821.59</v>
      </c>
      <c r="H34" s="1">
        <f t="shared" si="1"/>
        <v>18.73</v>
      </c>
      <c r="I34" s="1">
        <f t="shared" si="2"/>
        <v>7613</v>
      </c>
      <c r="J34" s="10">
        <f t="shared" si="3"/>
        <v>2581.3199999999997</v>
      </c>
      <c r="K34" s="6">
        <f t="shared" si="3"/>
        <v>2.580000000000002</v>
      </c>
    </row>
    <row r="35" spans="1:11" ht="12.75">
      <c r="A35" s="5">
        <v>28</v>
      </c>
      <c r="B35" s="2" t="s">
        <v>27</v>
      </c>
      <c r="C35" s="10">
        <v>49891</v>
      </c>
      <c r="D35" s="12">
        <v>9176.19</v>
      </c>
      <c r="E35" s="1">
        <f t="shared" si="0"/>
        <v>18.39</v>
      </c>
      <c r="F35" s="10">
        <v>59644</v>
      </c>
      <c r="G35" s="12">
        <v>10167.64</v>
      </c>
      <c r="H35" s="1">
        <f t="shared" si="1"/>
        <v>17.05</v>
      </c>
      <c r="I35" s="1">
        <f t="shared" si="2"/>
        <v>9753</v>
      </c>
      <c r="J35" s="10">
        <f t="shared" si="3"/>
        <v>991.4499999999989</v>
      </c>
      <c r="K35" s="6">
        <f t="shared" si="3"/>
        <v>-1.3399999999999999</v>
      </c>
    </row>
    <row r="36" spans="1:11" ht="12.75">
      <c r="A36" s="7">
        <v>29</v>
      </c>
      <c r="B36" s="3" t="s">
        <v>28</v>
      </c>
      <c r="C36" s="10">
        <v>126377</v>
      </c>
      <c r="D36" s="12">
        <v>22691.05</v>
      </c>
      <c r="E36" s="4">
        <f t="shared" si="0"/>
        <v>17.96</v>
      </c>
      <c r="F36" s="10">
        <v>139176</v>
      </c>
      <c r="G36" s="12">
        <v>15744.99</v>
      </c>
      <c r="H36" s="4">
        <f t="shared" si="1"/>
        <v>11.31</v>
      </c>
      <c r="I36" s="4">
        <f t="shared" si="2"/>
        <v>12799</v>
      </c>
      <c r="J36" s="11">
        <f t="shared" si="3"/>
        <v>-6946.0599999999995</v>
      </c>
      <c r="K36" s="6">
        <f t="shared" si="3"/>
        <v>-6.65</v>
      </c>
    </row>
    <row r="37" spans="1:11" ht="12.75">
      <c r="A37" s="7">
        <v>30</v>
      </c>
      <c r="B37" s="3" t="s">
        <v>29</v>
      </c>
      <c r="C37" s="10">
        <v>207094</v>
      </c>
      <c r="D37" s="12">
        <v>24322.28</v>
      </c>
      <c r="E37" s="4">
        <f t="shared" si="0"/>
        <v>11.74</v>
      </c>
      <c r="F37" s="10">
        <v>226028</v>
      </c>
      <c r="G37" s="12">
        <v>24512.57</v>
      </c>
      <c r="H37" s="4">
        <f t="shared" si="1"/>
        <v>10.84</v>
      </c>
      <c r="I37" s="4">
        <f t="shared" si="2"/>
        <v>18934</v>
      </c>
      <c r="J37" s="11">
        <f t="shared" si="3"/>
        <v>190.29000000000087</v>
      </c>
      <c r="K37" s="6">
        <f t="shared" si="3"/>
        <v>-0.9000000000000004</v>
      </c>
    </row>
    <row r="38" spans="1:11" ht="12.75">
      <c r="A38" s="7">
        <v>31</v>
      </c>
      <c r="B38" s="3" t="s">
        <v>30</v>
      </c>
      <c r="C38" s="10">
        <v>249410</v>
      </c>
      <c r="D38" s="12">
        <v>33018.03</v>
      </c>
      <c r="E38" s="4">
        <f t="shared" si="0"/>
        <v>13.24</v>
      </c>
      <c r="F38" s="10">
        <v>273907</v>
      </c>
      <c r="G38" s="12">
        <v>37623.8</v>
      </c>
      <c r="H38" s="4">
        <f t="shared" si="1"/>
        <v>13.74</v>
      </c>
      <c r="I38" s="4">
        <f t="shared" si="2"/>
        <v>24497</v>
      </c>
      <c r="J38" s="11">
        <f t="shared" si="3"/>
        <v>4605.770000000004</v>
      </c>
      <c r="K38" s="6">
        <f t="shared" si="3"/>
        <v>0.5</v>
      </c>
    </row>
    <row r="39" spans="1:11" ht="12.75">
      <c r="A39" s="7">
        <v>32</v>
      </c>
      <c r="B39" s="3" t="s">
        <v>31</v>
      </c>
      <c r="C39" s="10">
        <v>141967</v>
      </c>
      <c r="D39" s="12">
        <v>19042.48</v>
      </c>
      <c r="E39" s="4">
        <f t="shared" si="0"/>
        <v>13.41</v>
      </c>
      <c r="F39" s="10">
        <v>156942</v>
      </c>
      <c r="G39" s="12">
        <v>20167.53</v>
      </c>
      <c r="H39" s="4">
        <f t="shared" si="1"/>
        <v>12.85</v>
      </c>
      <c r="I39" s="4">
        <f t="shared" si="2"/>
        <v>14975</v>
      </c>
      <c r="J39" s="11">
        <f t="shared" si="3"/>
        <v>1125.0499999999993</v>
      </c>
      <c r="K39" s="6">
        <f t="shared" si="3"/>
        <v>-0.5600000000000005</v>
      </c>
    </row>
    <row r="40" spans="1:11" ht="12.75">
      <c r="A40" s="7">
        <v>33</v>
      </c>
      <c r="B40" s="3" t="s">
        <v>32</v>
      </c>
      <c r="C40" s="10">
        <v>96282</v>
      </c>
      <c r="D40" s="12">
        <v>12891.33</v>
      </c>
      <c r="E40" s="4">
        <f t="shared" si="0"/>
        <v>13.39</v>
      </c>
      <c r="F40" s="10">
        <v>108569</v>
      </c>
      <c r="G40" s="12">
        <v>14072.96</v>
      </c>
      <c r="H40" s="4">
        <f t="shared" si="1"/>
        <v>12.96</v>
      </c>
      <c r="I40" s="4">
        <f t="shared" si="2"/>
        <v>12287</v>
      </c>
      <c r="J40" s="11">
        <f t="shared" si="3"/>
        <v>1181.6299999999992</v>
      </c>
      <c r="K40" s="6">
        <f t="shared" si="3"/>
        <v>-0.4299999999999997</v>
      </c>
    </row>
    <row r="41" spans="1:11" ht="16.5" thickBot="1">
      <c r="A41" s="45"/>
      <c r="B41" s="34" t="s">
        <v>33</v>
      </c>
      <c r="C41" s="36">
        <f>SUM(C8:C40)</f>
        <v>9534885</v>
      </c>
      <c r="D41" s="36">
        <f>SUM(D8:D40)</f>
        <v>1342459.99</v>
      </c>
      <c r="E41" s="36">
        <f t="shared" si="0"/>
        <v>14.08</v>
      </c>
      <c r="F41" s="36">
        <f>SUM(F8:F40)</f>
        <v>10471323</v>
      </c>
      <c r="G41" s="46">
        <f>SUM(G8:G40)</f>
        <v>1537285.5500000005</v>
      </c>
      <c r="H41" s="36">
        <f t="shared" si="1"/>
        <v>14.68</v>
      </c>
      <c r="I41" s="36">
        <f t="shared" si="2"/>
        <v>936438</v>
      </c>
      <c r="J41" s="36">
        <f t="shared" si="3"/>
        <v>194825.56000000052</v>
      </c>
      <c r="K41" s="37">
        <f t="shared" si="3"/>
        <v>0.5999999999999996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874015748031497" right="0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Бурдеева Н.В.</cp:lastModifiedBy>
  <cp:lastPrinted>2014-04-17T07:18:34Z</cp:lastPrinted>
  <dcterms:created xsi:type="dcterms:W3CDTF">2005-05-17T11:24:02Z</dcterms:created>
  <dcterms:modified xsi:type="dcterms:W3CDTF">2014-04-17T07:18:38Z</dcterms:modified>
  <cp:category/>
  <cp:version/>
  <cp:contentType/>
  <cp:contentStatus/>
</cp:coreProperties>
</file>