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40" windowHeight="8350" tabRatio="598" activeTab="1"/>
  </bookViews>
  <sheets>
    <sheet name="Динамика поступлений 01.10.2019" sheetId="1" r:id="rId1"/>
    <sheet name="удельный вес 01.10.2019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<sst xmlns="http://schemas.openxmlformats.org/spreadsheetml/2006/main" count="98" uniqueCount="55">
  <si>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</si>
  <si>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</si>
  <si>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</si>
  <si>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</si>
  <si>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</si>
  <si>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</si>
  <si>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</si>
  <si>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</si>
  <si>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</si>
  <si>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</si>
  <si>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</si>
  <si>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</si>
  <si>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</si>
  <si>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</si>
  <si>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</si>
  <si>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</si>
  <si>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</si>
  <si>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</si>
  <si>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</si>
  <si>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</si>
  <si>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</si>
  <si>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</si>
  <si>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</si>
  <si>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</si>
  <si>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</si>
  <si>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</si>
  <si>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</si>
  <si>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</si>
  <si>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</si>
  <si>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</si>
  <si>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</si>
  <si>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</si>
  <si>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</si>
  <si>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</si>
  <si>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</si>
  <si>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</si>
  <si>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</si>
  <si>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</si>
  <si>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</si>
  <si>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</si>
  <si>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</si>
  <si>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</si>
  <si>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</si>
  <si>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</si>
  <si>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</si>
  <si>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</si>
  <si>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</si>
  <si>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01.10.2018г.</t>
  </si>
  <si>
    <t>по состоянию на 01.10.2018 года (по приказу 65Н)</t>
  </si>
  <si>
    <t xml:space="preserve">По состоянию на 01.10.2018 года </t>
  </si>
  <si>
    <t>по состоянию на 01.10.2019г.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</si>
  <si>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01.10.2019 года </t>
  </si>
  <si>
    <t>по состоянию на 01.10.2019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</si>
  <si>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01.10.2019 года</t>
  </si>
  <si>
    <t xml:space="preserve">По состоянию на 01.10.2019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</si>
</sst>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3" fontId="47" fillId="0" borderId="1" xfId="33" applyNumberFormat="1" applyFont="1" applyAlignment="1" applyProtection="1">
      <alignment horizontal="center" vertical="top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wrapText="1"/>
    </xf>
    <xf numFmtId="0" fontId="3" fillId="0" borderId="29" xfId="0" applyFont="1" applyBorder="1" applyAlignment="1">
      <alignment horizontal="right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H8" sqref="H8:H40"/>
    </sheetView>
  </sheetViews>
  <sheetFormatPr defaultColWidth="9.00390625" defaultRowHeight="12.75"/>
  <cols>
    <col min="1" max="1" width="6.50390625" style="0" customWidth="1"/>
    <col min="2" max="2" width="21.125" style="0" customWidth="1"/>
    <col min="3" max="4" width="16.625" style="0" customWidth="1"/>
    <col min="5" max="5" width="13.875" style="0" customWidth="1"/>
    <col min="6" max="6" width="12.125" style="0" customWidth="1"/>
    <col min="7" max="7" width="14.00390625" style="0" customWidth="1"/>
    <col min="8" max="8" width="16.50390625" style="0" customWidth="1"/>
    <col min="9" max="9" width="13.125" style="0" customWidth="1"/>
    <col min="10" max="10" width="10.50390625" style="0" customWidth="1"/>
    <col min="11" max="12" width="9.125" style="0" hidden="1" customWidth="1"/>
    <col min="13" max="13" width="9.375" style="0" hidden="1" customWidth="1"/>
    <col min="14" max="14" width="0.12890625" style="0" customWidth="1"/>
    <col min="15" max="15" width="16.625" style="0" hidden="1" customWidth="1"/>
  </cols>
  <sheetData>
    <row r="1" spans="1:10" ht="12.75">
      <c r="A1" s="52" t="s">
        <v>51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5" t="s">
        <v>36</v>
      </c>
      <c r="J4" s="56"/>
    </row>
    <row r="5" spans="1:10" ht="30" customHeight="1" thickBot="1">
      <c r="A5" s="53" t="s">
        <v>37</v>
      </c>
      <c r="B5" s="53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3" t="s">
        <v>34</v>
      </c>
      <c r="J5" s="63" t="s">
        <v>38</v>
      </c>
    </row>
    <row r="6" spans="1:10" ht="48" customHeight="1" thickBot="1">
      <c r="A6" s="54"/>
      <c r="B6" s="54"/>
      <c r="C6" s="7" t="s">
        <v>48</v>
      </c>
      <c r="D6" s="7" t="s">
        <v>52</v>
      </c>
      <c r="E6" s="60"/>
      <c r="F6" s="62"/>
      <c r="G6" s="7" t="s">
        <v>47</v>
      </c>
      <c r="H6" s="7" t="s">
        <v>50</v>
      </c>
      <c r="I6" s="54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">
      <c r="A8" s="9">
        <v>1</v>
      </c>
      <c r="B8" s="10" t="s">
        <v>1</v>
      </c>
      <c r="C8" s="11">
        <v>5896985.48</v>
      </c>
      <c r="D8" s="11">
        <v>6270638.88</v>
      </c>
      <c r="E8" s="12">
        <f aca="true" t="shared" si="0" ref="E8:E41">D8-C8</f>
        <v>373653.39999999944</v>
      </c>
      <c r="F8" s="13">
        <f aca="true" t="shared" si="1" ref="F8:F41">ROUND(D8/C8*100,2)</f>
        <v>106.34</v>
      </c>
      <c r="G8" s="14">
        <v>34612467</v>
      </c>
      <c r="H8" s="14">
        <v>37264374</v>
      </c>
      <c r="I8" s="12">
        <f>H8-G8</f>
        <v>2651907</v>
      </c>
      <c r="J8" s="15">
        <f>ROUND(H8/G8*100,2)</f>
        <v>107.66</v>
      </c>
      <c r="N8" s="1"/>
      <c r="O8" s="5"/>
    </row>
    <row r="9" spans="1:15" ht="15">
      <c r="A9" s="16">
        <v>2</v>
      </c>
      <c r="B9" s="17" t="s">
        <v>44</v>
      </c>
      <c r="C9" s="51">
        <v>250402.06</v>
      </c>
      <c r="D9" s="11">
        <v>267320.18</v>
      </c>
      <c r="E9" s="12">
        <f t="shared" si="0"/>
        <v>16918.119999999995</v>
      </c>
      <c r="F9" s="18">
        <f t="shared" si="1"/>
        <v>106.76</v>
      </c>
      <c r="G9" s="19">
        <v>1507569</v>
      </c>
      <c r="H9" s="19">
        <v>1666210</v>
      </c>
      <c r="I9" s="20">
        <f aca="true" t="shared" si="2" ref="I9:I41">H9-G9</f>
        <v>158641</v>
      </c>
      <c r="J9" s="21">
        <f aca="true" t="shared" si="3" ref="J9:J41">ROUND(H9/G9*100,2)</f>
        <v>110.52</v>
      </c>
      <c r="N9" s="1"/>
      <c r="O9" s="5"/>
    </row>
    <row r="10" spans="1:15" ht="15">
      <c r="A10" s="16">
        <v>3</v>
      </c>
      <c r="B10" s="17" t="s">
        <v>2</v>
      </c>
      <c r="C10" s="11">
        <v>382606.89</v>
      </c>
      <c r="D10" s="11">
        <v>408069.93</v>
      </c>
      <c r="E10" s="12">
        <f t="shared" si="0"/>
        <v>25463.03999999998</v>
      </c>
      <c r="F10" s="18">
        <f t="shared" si="1"/>
        <v>106.66</v>
      </c>
      <c r="G10" s="19">
        <v>2164668</v>
      </c>
      <c r="H10" s="19">
        <v>2389657</v>
      </c>
      <c r="I10" s="20">
        <f t="shared" si="2"/>
        <v>224989</v>
      </c>
      <c r="J10" s="21">
        <f t="shared" si="3"/>
        <v>110.39</v>
      </c>
      <c r="N10" s="1"/>
      <c r="O10" s="5"/>
    </row>
    <row r="11" spans="1:15" ht="15">
      <c r="A11" s="16">
        <v>4</v>
      </c>
      <c r="B11" s="17" t="s">
        <v>3</v>
      </c>
      <c r="C11" s="11">
        <v>234981.46</v>
      </c>
      <c r="D11" s="11">
        <v>212716.85</v>
      </c>
      <c r="E11" s="12">
        <f t="shared" si="0"/>
        <v>-22264.609999999986</v>
      </c>
      <c r="F11" s="18">
        <f t="shared" si="1"/>
        <v>90.52</v>
      </c>
      <c r="G11" s="19">
        <v>1471634</v>
      </c>
      <c r="H11" s="19">
        <v>1441139</v>
      </c>
      <c r="I11" s="20">
        <f t="shared" si="2"/>
        <v>-30495</v>
      </c>
      <c r="J11" s="21">
        <f t="shared" si="3"/>
        <v>97.93</v>
      </c>
      <c r="N11" s="1"/>
      <c r="O11" s="5"/>
    </row>
    <row r="12" spans="1:15" ht="15">
      <c r="A12" s="16">
        <v>5</v>
      </c>
      <c r="B12" s="17" t="s">
        <v>4</v>
      </c>
      <c r="C12" s="11">
        <v>93519.93</v>
      </c>
      <c r="D12" s="11">
        <v>101870.43</v>
      </c>
      <c r="E12" s="12">
        <f t="shared" si="0"/>
        <v>8350.5</v>
      </c>
      <c r="F12" s="18">
        <f t="shared" si="1"/>
        <v>108.93</v>
      </c>
      <c r="G12" s="19">
        <v>582331</v>
      </c>
      <c r="H12" s="19">
        <v>687707</v>
      </c>
      <c r="I12" s="20">
        <f t="shared" si="2"/>
        <v>105376</v>
      </c>
      <c r="J12" s="21">
        <f t="shared" si="3"/>
        <v>118.1</v>
      </c>
      <c r="N12" s="1"/>
      <c r="O12" s="5"/>
    </row>
    <row r="13" spans="1:15" ht="15">
      <c r="A13" s="16">
        <v>6</v>
      </c>
      <c r="B13" s="17" t="s">
        <v>5</v>
      </c>
      <c r="C13" s="11">
        <v>81474.14</v>
      </c>
      <c r="D13" s="11">
        <v>91044.77</v>
      </c>
      <c r="E13" s="12">
        <f t="shared" si="0"/>
        <v>9570.630000000005</v>
      </c>
      <c r="F13" s="18">
        <f t="shared" si="1"/>
        <v>111.75</v>
      </c>
      <c r="G13" s="19">
        <v>530593</v>
      </c>
      <c r="H13" s="19">
        <v>573438</v>
      </c>
      <c r="I13" s="20">
        <f t="shared" si="2"/>
        <v>42845</v>
      </c>
      <c r="J13" s="21">
        <f t="shared" si="3"/>
        <v>108.07</v>
      </c>
      <c r="N13" s="1"/>
      <c r="O13" s="5"/>
    </row>
    <row r="14" spans="1:15" ht="15">
      <c r="A14" s="16">
        <v>7</v>
      </c>
      <c r="B14" s="17" t="s">
        <v>6</v>
      </c>
      <c r="C14" s="11">
        <v>487378.33</v>
      </c>
      <c r="D14" s="11">
        <v>503481.38</v>
      </c>
      <c r="E14" s="12">
        <f t="shared" si="0"/>
        <v>16103.049999999988</v>
      </c>
      <c r="F14" s="18">
        <f t="shared" si="1"/>
        <v>103.3</v>
      </c>
      <c r="G14" s="19">
        <v>2387887</v>
      </c>
      <c r="H14" s="19">
        <v>2573452</v>
      </c>
      <c r="I14" s="20">
        <f t="shared" si="2"/>
        <v>185565</v>
      </c>
      <c r="J14" s="21">
        <f t="shared" si="3"/>
        <v>107.77</v>
      </c>
      <c r="N14" s="1"/>
      <c r="O14" s="5"/>
    </row>
    <row r="15" spans="1:15" ht="15">
      <c r="A15" s="16">
        <v>8</v>
      </c>
      <c r="B15" s="17" t="s">
        <v>7</v>
      </c>
      <c r="C15" s="11">
        <v>332188.4</v>
      </c>
      <c r="D15" s="11">
        <v>366462.55</v>
      </c>
      <c r="E15" s="12">
        <f t="shared" si="0"/>
        <v>34274.149999999965</v>
      </c>
      <c r="F15" s="18">
        <f t="shared" si="1"/>
        <v>110.32</v>
      </c>
      <c r="G15" s="19">
        <v>2562682</v>
      </c>
      <c r="H15" s="19">
        <v>2931435</v>
      </c>
      <c r="I15" s="20">
        <f t="shared" si="2"/>
        <v>368753</v>
      </c>
      <c r="J15" s="21">
        <f t="shared" si="3"/>
        <v>114.39</v>
      </c>
      <c r="N15" s="1"/>
      <c r="O15" s="5"/>
    </row>
    <row r="16" spans="1:15" ht="15">
      <c r="A16" s="16">
        <v>9</v>
      </c>
      <c r="B16" s="17" t="s">
        <v>8</v>
      </c>
      <c r="C16" s="11">
        <v>22613.28</v>
      </c>
      <c r="D16" s="11">
        <v>22683.44</v>
      </c>
      <c r="E16" s="12">
        <f t="shared" si="0"/>
        <v>70.15999999999985</v>
      </c>
      <c r="F16" s="18">
        <f t="shared" si="1"/>
        <v>100.31</v>
      </c>
      <c r="G16" s="19">
        <v>134984</v>
      </c>
      <c r="H16" s="19">
        <v>155932</v>
      </c>
      <c r="I16" s="20">
        <f t="shared" si="2"/>
        <v>20948</v>
      </c>
      <c r="J16" s="21">
        <f t="shared" si="3"/>
        <v>115.52</v>
      </c>
      <c r="N16" s="1"/>
      <c r="O16" s="5"/>
    </row>
    <row r="17" spans="1:15" ht="15">
      <c r="A17" s="16">
        <v>10</v>
      </c>
      <c r="B17" s="17" t="s">
        <v>9</v>
      </c>
      <c r="C17" s="11">
        <v>109849</v>
      </c>
      <c r="D17" s="11">
        <v>120740.33</v>
      </c>
      <c r="E17" s="12">
        <f t="shared" si="0"/>
        <v>10891.330000000002</v>
      </c>
      <c r="F17" s="18">
        <f t="shared" si="1"/>
        <v>109.91</v>
      </c>
      <c r="G17" s="19">
        <v>440497</v>
      </c>
      <c r="H17" s="19">
        <v>508711</v>
      </c>
      <c r="I17" s="20">
        <f t="shared" si="2"/>
        <v>68214</v>
      </c>
      <c r="J17" s="21">
        <f t="shared" si="3"/>
        <v>115.49</v>
      </c>
      <c r="N17" s="1"/>
      <c r="O17" s="5"/>
    </row>
    <row r="18" spans="1:15" ht="15">
      <c r="A18" s="16">
        <v>11</v>
      </c>
      <c r="B18" s="17" t="s">
        <v>10</v>
      </c>
      <c r="C18" s="11">
        <v>34258.9</v>
      </c>
      <c r="D18" s="11">
        <v>42381.88</v>
      </c>
      <c r="E18" s="12">
        <f t="shared" si="0"/>
        <v>8122.979999999996</v>
      </c>
      <c r="F18" s="18">
        <f t="shared" si="1"/>
        <v>123.71</v>
      </c>
      <c r="G18" s="19">
        <v>184959</v>
      </c>
      <c r="H18" s="19">
        <v>267277</v>
      </c>
      <c r="I18" s="20">
        <f t="shared" si="2"/>
        <v>82318</v>
      </c>
      <c r="J18" s="21">
        <f t="shared" si="3"/>
        <v>144.51</v>
      </c>
      <c r="N18" s="1"/>
      <c r="O18" s="5"/>
    </row>
    <row r="19" spans="1:15" ht="15">
      <c r="A19" s="16">
        <v>12</v>
      </c>
      <c r="B19" s="17" t="s">
        <v>11</v>
      </c>
      <c r="C19" s="11">
        <v>213957.33</v>
      </c>
      <c r="D19" s="11">
        <v>223925.67</v>
      </c>
      <c r="E19" s="12">
        <f t="shared" si="0"/>
        <v>9968.340000000026</v>
      </c>
      <c r="F19" s="18">
        <f t="shared" si="1"/>
        <v>104.66</v>
      </c>
      <c r="G19" s="19">
        <v>1129396</v>
      </c>
      <c r="H19" s="19">
        <v>1237123</v>
      </c>
      <c r="I19" s="20">
        <f t="shared" si="2"/>
        <v>107727</v>
      </c>
      <c r="J19" s="21">
        <f t="shared" si="3"/>
        <v>109.54</v>
      </c>
      <c r="N19" s="1"/>
      <c r="O19" s="5"/>
    </row>
    <row r="20" spans="1:15" ht="15">
      <c r="A20" s="16">
        <v>13</v>
      </c>
      <c r="B20" s="17" t="s">
        <v>12</v>
      </c>
      <c r="C20" s="11">
        <v>44806.29</v>
      </c>
      <c r="D20" s="11">
        <v>43917.33</v>
      </c>
      <c r="E20" s="12">
        <f t="shared" si="0"/>
        <v>-888.9599999999991</v>
      </c>
      <c r="F20" s="18">
        <f t="shared" si="1"/>
        <v>98.02</v>
      </c>
      <c r="G20" s="19">
        <v>228359</v>
      </c>
      <c r="H20" s="19">
        <v>249559</v>
      </c>
      <c r="I20" s="20">
        <f t="shared" si="2"/>
        <v>21200</v>
      </c>
      <c r="J20" s="21">
        <f t="shared" si="3"/>
        <v>109.28</v>
      </c>
      <c r="N20" s="1"/>
      <c r="O20" s="5"/>
    </row>
    <row r="21" spans="1:15" ht="15">
      <c r="A21" s="16">
        <v>14</v>
      </c>
      <c r="B21" s="17" t="s">
        <v>13</v>
      </c>
      <c r="C21" s="11">
        <v>206756.86</v>
      </c>
      <c r="D21" s="11">
        <v>215413.85</v>
      </c>
      <c r="E21" s="12">
        <f t="shared" si="0"/>
        <v>8656.99000000002</v>
      </c>
      <c r="F21" s="18">
        <f t="shared" si="1"/>
        <v>104.19</v>
      </c>
      <c r="G21" s="19">
        <v>1455109</v>
      </c>
      <c r="H21" s="19">
        <v>1566945</v>
      </c>
      <c r="I21" s="20">
        <f t="shared" si="2"/>
        <v>111836</v>
      </c>
      <c r="J21" s="21">
        <f t="shared" si="3"/>
        <v>107.69</v>
      </c>
      <c r="N21" s="1"/>
      <c r="O21" s="5"/>
    </row>
    <row r="22" spans="1:15" ht="15">
      <c r="A22" s="16">
        <v>15</v>
      </c>
      <c r="B22" s="17" t="s">
        <v>14</v>
      </c>
      <c r="C22" s="11">
        <v>44692.64</v>
      </c>
      <c r="D22" s="11">
        <v>47985.35</v>
      </c>
      <c r="E22" s="12">
        <f t="shared" si="0"/>
        <v>3292.709999999999</v>
      </c>
      <c r="F22" s="18">
        <f t="shared" si="1"/>
        <v>107.37</v>
      </c>
      <c r="G22" s="19">
        <v>286209</v>
      </c>
      <c r="H22" s="19">
        <v>318426</v>
      </c>
      <c r="I22" s="20">
        <f t="shared" si="2"/>
        <v>32217</v>
      </c>
      <c r="J22" s="21">
        <f t="shared" si="3"/>
        <v>111.26</v>
      </c>
      <c r="N22" s="1"/>
      <c r="O22" s="5"/>
    </row>
    <row r="23" spans="1:15" ht="15">
      <c r="A23" s="16">
        <v>16</v>
      </c>
      <c r="B23" s="17" t="s">
        <v>15</v>
      </c>
      <c r="C23" s="11">
        <v>123462.75</v>
      </c>
      <c r="D23" s="11">
        <v>119740.06</v>
      </c>
      <c r="E23" s="12">
        <f t="shared" si="0"/>
        <v>-3722.6900000000023</v>
      </c>
      <c r="F23" s="18">
        <f t="shared" si="1"/>
        <v>96.98</v>
      </c>
      <c r="G23" s="19">
        <v>736553</v>
      </c>
      <c r="H23" s="19">
        <v>797376</v>
      </c>
      <c r="I23" s="20">
        <f t="shared" si="2"/>
        <v>60823</v>
      </c>
      <c r="J23" s="21">
        <f t="shared" si="3"/>
        <v>108.26</v>
      </c>
      <c r="N23" s="1"/>
      <c r="O23" s="5"/>
    </row>
    <row r="24" spans="1:15" ht="15">
      <c r="A24" s="16">
        <v>17</v>
      </c>
      <c r="B24" s="17" t="s">
        <v>16</v>
      </c>
      <c r="C24" s="11">
        <v>53639.2</v>
      </c>
      <c r="D24" s="11">
        <v>65568.6</v>
      </c>
      <c r="E24" s="12">
        <f t="shared" si="0"/>
        <v>11929.400000000009</v>
      </c>
      <c r="F24" s="18">
        <f t="shared" si="1"/>
        <v>122.24</v>
      </c>
      <c r="G24" s="19">
        <v>421660</v>
      </c>
      <c r="H24" s="19">
        <v>492461</v>
      </c>
      <c r="I24" s="20">
        <f t="shared" si="2"/>
        <v>70801</v>
      </c>
      <c r="J24" s="21">
        <f t="shared" si="3"/>
        <v>116.79</v>
      </c>
      <c r="N24" s="1"/>
      <c r="O24" s="5"/>
    </row>
    <row r="25" spans="1:15" ht="15">
      <c r="A25" s="16">
        <v>18</v>
      </c>
      <c r="B25" s="17" t="s">
        <v>17</v>
      </c>
      <c r="C25" s="11">
        <v>65077.02</v>
      </c>
      <c r="D25" s="11">
        <v>70614.04</v>
      </c>
      <c r="E25" s="12">
        <f t="shared" si="0"/>
        <v>5537.019999999997</v>
      </c>
      <c r="F25" s="18">
        <f t="shared" si="1"/>
        <v>108.51</v>
      </c>
      <c r="G25" s="19">
        <v>458590</v>
      </c>
      <c r="H25" s="19">
        <v>496729</v>
      </c>
      <c r="I25" s="20">
        <f t="shared" si="2"/>
        <v>38139</v>
      </c>
      <c r="J25" s="21">
        <f t="shared" si="3"/>
        <v>108.32</v>
      </c>
      <c r="N25" s="1"/>
      <c r="O25" s="5"/>
    </row>
    <row r="26" spans="1:15" ht="15">
      <c r="A26" s="16">
        <v>19</v>
      </c>
      <c r="B26" s="17" t="s">
        <v>18</v>
      </c>
      <c r="C26" s="11">
        <v>33232.41</v>
      </c>
      <c r="D26" s="11">
        <v>34384.14</v>
      </c>
      <c r="E26" s="12">
        <f t="shared" si="0"/>
        <v>1151.729999999996</v>
      </c>
      <c r="F26" s="18">
        <f t="shared" si="1"/>
        <v>103.47</v>
      </c>
      <c r="G26" s="19">
        <v>197836</v>
      </c>
      <c r="H26" s="19">
        <v>214348</v>
      </c>
      <c r="I26" s="20">
        <f t="shared" si="2"/>
        <v>16512</v>
      </c>
      <c r="J26" s="21">
        <f t="shared" si="3"/>
        <v>108.35</v>
      </c>
      <c r="N26" s="1"/>
      <c r="O26" s="5"/>
    </row>
    <row r="27" spans="1:15" ht="15">
      <c r="A27" s="16">
        <v>20</v>
      </c>
      <c r="B27" s="17" t="s">
        <v>19</v>
      </c>
      <c r="C27" s="11">
        <v>47060.02</v>
      </c>
      <c r="D27" s="11">
        <v>55224.11</v>
      </c>
      <c r="E27" s="12">
        <f t="shared" si="0"/>
        <v>8164.090000000004</v>
      </c>
      <c r="F27" s="18">
        <f t="shared" si="1"/>
        <v>117.35</v>
      </c>
      <c r="G27" s="19">
        <v>276276</v>
      </c>
      <c r="H27" s="19">
        <v>303968</v>
      </c>
      <c r="I27" s="20">
        <f t="shared" si="2"/>
        <v>27692</v>
      </c>
      <c r="J27" s="21">
        <f t="shared" si="3"/>
        <v>110.02</v>
      </c>
      <c r="N27" s="1"/>
      <c r="O27" s="5"/>
    </row>
    <row r="28" spans="1:15" ht="15">
      <c r="A28" s="16">
        <v>21</v>
      </c>
      <c r="B28" s="17" t="s">
        <v>20</v>
      </c>
      <c r="C28" s="11">
        <v>97784.6</v>
      </c>
      <c r="D28" s="11">
        <v>107496.09</v>
      </c>
      <c r="E28" s="12">
        <f t="shared" si="0"/>
        <v>9711.48999999999</v>
      </c>
      <c r="F28" s="18">
        <f t="shared" si="1"/>
        <v>109.93</v>
      </c>
      <c r="G28" s="19">
        <v>481897</v>
      </c>
      <c r="H28" s="19">
        <v>545899</v>
      </c>
      <c r="I28" s="20">
        <f t="shared" si="2"/>
        <v>64002</v>
      </c>
      <c r="J28" s="21">
        <f t="shared" si="3"/>
        <v>113.28</v>
      </c>
      <c r="N28" s="1"/>
      <c r="O28" s="5"/>
    </row>
    <row r="29" spans="1:15" ht="15">
      <c r="A29" s="16">
        <v>22</v>
      </c>
      <c r="B29" s="17" t="s">
        <v>21</v>
      </c>
      <c r="C29" s="11">
        <v>25046.48</v>
      </c>
      <c r="D29" s="11">
        <v>28377.81</v>
      </c>
      <c r="E29" s="12">
        <f t="shared" si="0"/>
        <v>3331.3300000000017</v>
      </c>
      <c r="F29" s="18">
        <f t="shared" si="1"/>
        <v>113.3</v>
      </c>
      <c r="G29" s="19">
        <v>139203</v>
      </c>
      <c r="H29" s="19">
        <v>146897</v>
      </c>
      <c r="I29" s="20">
        <f t="shared" si="2"/>
        <v>7694</v>
      </c>
      <c r="J29" s="21">
        <f t="shared" si="3"/>
        <v>105.53</v>
      </c>
      <c r="N29" s="1"/>
      <c r="O29" s="5"/>
    </row>
    <row r="30" spans="1:15" ht="15">
      <c r="A30" s="16">
        <v>23</v>
      </c>
      <c r="B30" s="17" t="s">
        <v>22</v>
      </c>
      <c r="C30" s="11">
        <v>109649.39</v>
      </c>
      <c r="D30" s="11">
        <v>124335.41</v>
      </c>
      <c r="E30" s="12">
        <f t="shared" si="0"/>
        <v>14686.020000000004</v>
      </c>
      <c r="F30" s="18">
        <f t="shared" si="1"/>
        <v>113.39</v>
      </c>
      <c r="G30" s="19">
        <v>604122</v>
      </c>
      <c r="H30" s="19">
        <v>705514</v>
      </c>
      <c r="I30" s="20">
        <f t="shared" si="2"/>
        <v>101392</v>
      </c>
      <c r="J30" s="21">
        <f t="shared" si="3"/>
        <v>116.78</v>
      </c>
      <c r="N30" s="1"/>
      <c r="O30" s="5"/>
    </row>
    <row r="31" spans="1:15" ht="15">
      <c r="A31" s="16">
        <v>24</v>
      </c>
      <c r="B31" s="17" t="s">
        <v>23</v>
      </c>
      <c r="C31" s="11">
        <v>227835.47</v>
      </c>
      <c r="D31" s="11">
        <v>199026.28</v>
      </c>
      <c r="E31" s="12">
        <f t="shared" si="0"/>
        <v>-28809.190000000002</v>
      </c>
      <c r="F31" s="18">
        <f t="shared" si="1"/>
        <v>87.36</v>
      </c>
      <c r="G31" s="19">
        <v>1189095</v>
      </c>
      <c r="H31" s="19">
        <v>1177593</v>
      </c>
      <c r="I31" s="20">
        <f t="shared" si="2"/>
        <v>-11502</v>
      </c>
      <c r="J31" s="21">
        <f t="shared" si="3"/>
        <v>99.03</v>
      </c>
      <c r="N31" s="1"/>
      <c r="O31" s="5"/>
    </row>
    <row r="32" spans="1:15" ht="15">
      <c r="A32" s="16">
        <v>25</v>
      </c>
      <c r="B32" s="17" t="s">
        <v>24</v>
      </c>
      <c r="C32" s="11">
        <v>35327.89</v>
      </c>
      <c r="D32" s="11">
        <v>37440.44</v>
      </c>
      <c r="E32" s="12">
        <f t="shared" si="0"/>
        <v>2112.550000000003</v>
      </c>
      <c r="F32" s="18">
        <f t="shared" si="1"/>
        <v>105.98</v>
      </c>
      <c r="G32" s="19">
        <v>242099</v>
      </c>
      <c r="H32" s="19">
        <v>262076</v>
      </c>
      <c r="I32" s="20">
        <f t="shared" si="2"/>
        <v>19977</v>
      </c>
      <c r="J32" s="21">
        <f t="shared" si="3"/>
        <v>108.25</v>
      </c>
      <c r="N32" s="1"/>
      <c r="O32" s="5"/>
    </row>
    <row r="33" spans="1:15" ht="15">
      <c r="A33" s="16">
        <v>26</v>
      </c>
      <c r="B33" s="17" t="s">
        <v>25</v>
      </c>
      <c r="C33" s="11">
        <v>92535.56</v>
      </c>
      <c r="D33" s="11">
        <v>99180.83</v>
      </c>
      <c r="E33" s="12">
        <f t="shared" si="0"/>
        <v>6645.270000000004</v>
      </c>
      <c r="F33" s="18">
        <f t="shared" si="1"/>
        <v>107.18</v>
      </c>
      <c r="G33" s="19">
        <v>648203</v>
      </c>
      <c r="H33" s="19">
        <v>727469</v>
      </c>
      <c r="I33" s="20">
        <f t="shared" si="2"/>
        <v>79266</v>
      </c>
      <c r="J33" s="21">
        <f t="shared" si="3"/>
        <v>112.23</v>
      </c>
      <c r="N33" s="1"/>
      <c r="O33" s="5"/>
    </row>
    <row r="34" spans="1:15" ht="15">
      <c r="A34" s="16">
        <v>27</v>
      </c>
      <c r="B34" s="17" t="s">
        <v>26</v>
      </c>
      <c r="C34" s="11">
        <v>94244.19</v>
      </c>
      <c r="D34" s="11">
        <v>90816.15</v>
      </c>
      <c r="E34" s="12">
        <f t="shared" si="0"/>
        <v>-3428.040000000008</v>
      </c>
      <c r="F34" s="18">
        <f t="shared" si="1"/>
        <v>96.36</v>
      </c>
      <c r="G34" s="19">
        <v>372119</v>
      </c>
      <c r="H34" s="19">
        <v>390598</v>
      </c>
      <c r="I34" s="20">
        <f t="shared" si="2"/>
        <v>18479</v>
      </c>
      <c r="J34" s="21">
        <f t="shared" si="3"/>
        <v>104.97</v>
      </c>
      <c r="N34" s="1"/>
      <c r="O34" s="5"/>
    </row>
    <row r="35" spans="1:15" ht="15">
      <c r="A35" s="16">
        <v>28</v>
      </c>
      <c r="B35" s="17" t="s">
        <v>27</v>
      </c>
      <c r="C35" s="11">
        <v>63796.5</v>
      </c>
      <c r="D35" s="11">
        <v>68766.62</v>
      </c>
      <c r="E35" s="12">
        <f t="shared" si="0"/>
        <v>4970.119999999995</v>
      </c>
      <c r="F35" s="18">
        <f t="shared" si="1"/>
        <v>107.79</v>
      </c>
      <c r="G35" s="19">
        <v>366561</v>
      </c>
      <c r="H35" s="19">
        <v>397720</v>
      </c>
      <c r="I35" s="20">
        <f t="shared" si="2"/>
        <v>31159</v>
      </c>
      <c r="J35" s="21">
        <f t="shared" si="3"/>
        <v>108.5</v>
      </c>
      <c r="N35" s="1"/>
      <c r="O35" s="5"/>
    </row>
    <row r="36" spans="1:15" ht="15">
      <c r="A36" s="16">
        <v>29</v>
      </c>
      <c r="B36" s="17" t="s">
        <v>28</v>
      </c>
      <c r="C36" s="11">
        <v>120133.74</v>
      </c>
      <c r="D36" s="11">
        <v>142066.4</v>
      </c>
      <c r="E36" s="12">
        <f t="shared" si="0"/>
        <v>21932.65999999999</v>
      </c>
      <c r="F36" s="18">
        <f t="shared" si="1"/>
        <v>118.26</v>
      </c>
      <c r="G36" s="19">
        <v>825155</v>
      </c>
      <c r="H36" s="19">
        <v>948477</v>
      </c>
      <c r="I36" s="20">
        <f t="shared" si="2"/>
        <v>123322</v>
      </c>
      <c r="J36" s="21">
        <f t="shared" si="3"/>
        <v>114.95</v>
      </c>
      <c r="N36" s="1"/>
      <c r="O36" s="5"/>
    </row>
    <row r="37" spans="1:15" ht="15">
      <c r="A37" s="16">
        <v>30</v>
      </c>
      <c r="B37" s="17" t="s">
        <v>29</v>
      </c>
      <c r="C37" s="11">
        <v>166970.64</v>
      </c>
      <c r="D37" s="11">
        <v>184071.99</v>
      </c>
      <c r="E37" s="12">
        <f t="shared" si="0"/>
        <v>17101.349999999977</v>
      </c>
      <c r="F37" s="18">
        <f t="shared" si="1"/>
        <v>110.24</v>
      </c>
      <c r="G37" s="19">
        <v>1178958</v>
      </c>
      <c r="H37" s="19">
        <v>1309250</v>
      </c>
      <c r="I37" s="20">
        <f t="shared" si="2"/>
        <v>130292</v>
      </c>
      <c r="J37" s="21">
        <f t="shared" si="3"/>
        <v>111.05</v>
      </c>
      <c r="N37" s="1"/>
      <c r="O37" s="5"/>
    </row>
    <row r="38" spans="1:15" ht="15">
      <c r="A38" s="16">
        <v>31</v>
      </c>
      <c r="B38" s="17" t="s">
        <v>30</v>
      </c>
      <c r="C38" s="11">
        <v>244658.69</v>
      </c>
      <c r="D38" s="11">
        <v>248296.91</v>
      </c>
      <c r="E38" s="12">
        <f t="shared" si="0"/>
        <v>3638.220000000001</v>
      </c>
      <c r="F38" s="18">
        <f t="shared" si="1"/>
        <v>101.49</v>
      </c>
      <c r="G38" s="19">
        <v>1678023</v>
      </c>
      <c r="H38" s="19">
        <v>1735640</v>
      </c>
      <c r="I38" s="20">
        <f t="shared" si="2"/>
        <v>57617</v>
      </c>
      <c r="J38" s="21">
        <f t="shared" si="3"/>
        <v>103.43</v>
      </c>
      <c r="N38" s="1"/>
      <c r="O38" s="5"/>
    </row>
    <row r="39" spans="1:15" ht="15">
      <c r="A39" s="16">
        <v>32</v>
      </c>
      <c r="B39" s="17" t="s">
        <v>31</v>
      </c>
      <c r="C39" s="11">
        <v>124521.25</v>
      </c>
      <c r="D39" s="11">
        <v>129563.5</v>
      </c>
      <c r="E39" s="12">
        <f t="shared" si="0"/>
        <v>5042.25</v>
      </c>
      <c r="F39" s="18">
        <f t="shared" si="1"/>
        <v>104.05</v>
      </c>
      <c r="G39" s="19">
        <v>897114</v>
      </c>
      <c r="H39" s="19">
        <v>954476</v>
      </c>
      <c r="I39" s="20">
        <f t="shared" si="2"/>
        <v>57362</v>
      </c>
      <c r="J39" s="21">
        <f t="shared" si="3"/>
        <v>106.39</v>
      </c>
      <c r="N39" s="1"/>
      <c r="O39" s="5"/>
    </row>
    <row r="40" spans="1:15" ht="15" thickBot="1">
      <c r="A40" s="22">
        <v>33</v>
      </c>
      <c r="B40" s="23" t="s">
        <v>32</v>
      </c>
      <c r="C40" s="11">
        <v>66425.93</v>
      </c>
      <c r="D40" s="11">
        <v>79524.34</v>
      </c>
      <c r="E40" s="12">
        <f t="shared" si="0"/>
        <v>13098.410000000003</v>
      </c>
      <c r="F40" s="24">
        <f t="shared" si="1"/>
        <v>119.72</v>
      </c>
      <c r="G40" s="25">
        <v>462491</v>
      </c>
      <c r="H40" s="25">
        <v>512816</v>
      </c>
      <c r="I40" s="26">
        <f t="shared" si="2"/>
        <v>50325</v>
      </c>
      <c r="J40" s="27">
        <f t="shared" si="3"/>
        <v>110.88</v>
      </c>
      <c r="N40" s="1"/>
      <c r="O40" s="5"/>
    </row>
    <row r="41" spans="1:15" ht="15" thickBot="1">
      <c r="A41" s="28"/>
      <c r="B41" s="29" t="s">
        <v>33</v>
      </c>
      <c r="C41" s="30">
        <f>SUM(C8:C40)</f>
        <v>10227872.72</v>
      </c>
      <c r="D41" s="30">
        <f>SUM(D8:D40)</f>
        <v>10823146.539999997</v>
      </c>
      <c r="E41" s="30">
        <f t="shared" si="0"/>
        <v>595273.8199999966</v>
      </c>
      <c r="F41" s="31">
        <f t="shared" si="1"/>
        <v>105.82</v>
      </c>
      <c r="G41" s="30">
        <f>SUM(G8:G40)</f>
        <v>60855299</v>
      </c>
      <c r="H41" s="30">
        <f>SUM(H8:H40)</f>
        <v>65950692</v>
      </c>
      <c r="I41" s="30">
        <f t="shared" si="2"/>
        <v>5095393</v>
      </c>
      <c r="J41" s="31">
        <f t="shared" si="3"/>
        <v>108.37</v>
      </c>
      <c r="N41" s="1"/>
      <c r="O41" s="3"/>
    </row>
    <row r="42" spans="14:15" ht="12">
      <c r="N42" s="2"/>
      <c r="O42" s="2"/>
    </row>
    <row r="43" ht="12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1">
      <selection activeCell="F8" sqref="F8:F40"/>
    </sheetView>
  </sheetViews>
  <sheetFormatPr defaultColWidth="9.00390625" defaultRowHeight="12.75"/>
  <cols>
    <col min="1" max="1" width="5.625" style="0" customWidth="1"/>
    <col min="2" max="2" width="27.00390625" style="0" customWidth="1"/>
    <col min="3" max="3" width="14.00390625" style="0" customWidth="1"/>
    <col min="4" max="4" width="16.625" style="0" customWidth="1"/>
    <col min="5" max="5" width="12.50390625" style="0" customWidth="1"/>
    <col min="6" max="6" width="16.50390625" style="0" customWidth="1"/>
    <col min="7" max="7" width="16.625" style="0" customWidth="1"/>
    <col min="8" max="8" width="10.00390625" style="0" customWidth="1"/>
    <col min="9" max="9" width="14.50390625" style="0" customWidth="1"/>
    <col min="10" max="10" width="13.00390625" style="0" customWidth="1"/>
    <col min="11" max="11" width="10.625" style="0" customWidth="1"/>
  </cols>
  <sheetData>
    <row r="2" spans="1:11" ht="12.75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"/>
      <c r="K2" s="6"/>
    </row>
    <row r="3" spans="1:11" ht="49.5" customHeight="1">
      <c r="A3" s="65"/>
      <c r="B3" s="65"/>
      <c r="C3" s="65"/>
      <c r="D3" s="65"/>
      <c r="E3" s="65"/>
      <c r="F3" s="65"/>
      <c r="G3" s="65"/>
      <c r="H3" s="65"/>
      <c r="I3" s="65"/>
      <c r="J3" s="6"/>
      <c r="K3" s="6"/>
    </row>
    <row r="4" spans="1:11" ht="13.5" thickBot="1">
      <c r="A4" s="6"/>
      <c r="B4" s="6"/>
      <c r="C4" s="6"/>
      <c r="D4" s="6"/>
      <c r="E4" s="6"/>
      <c r="F4" s="6"/>
      <c r="G4" s="6"/>
      <c r="H4" s="6"/>
      <c r="I4" s="6"/>
      <c r="J4" s="55" t="s">
        <v>46</v>
      </c>
      <c r="K4" s="55"/>
    </row>
    <row r="5" spans="1:11" ht="38.25" customHeight="1" thickBot="1">
      <c r="A5" s="66" t="s">
        <v>37</v>
      </c>
      <c r="B5" s="53" t="s">
        <v>45</v>
      </c>
      <c r="C5" s="68" t="s">
        <v>49</v>
      </c>
      <c r="D5" s="69"/>
      <c r="E5" s="70"/>
      <c r="F5" s="68" t="s">
        <v>54</v>
      </c>
      <c r="G5" s="69"/>
      <c r="H5" s="70"/>
      <c r="I5" s="68" t="s">
        <v>43</v>
      </c>
      <c r="J5" s="69"/>
      <c r="K5" s="70"/>
    </row>
    <row r="6" spans="1:11" ht="39" thickBot="1">
      <c r="A6" s="67"/>
      <c r="B6" s="54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34612467</v>
      </c>
      <c r="D8" s="11">
        <v>5896985.48</v>
      </c>
      <c r="E8" s="34">
        <f>ROUND(D8*100/C8,2)</f>
        <v>17.04</v>
      </c>
      <c r="F8" s="14">
        <v>37264374</v>
      </c>
      <c r="G8" s="11">
        <v>6270638.88</v>
      </c>
      <c r="H8" s="34">
        <f>ROUND(G8*100/F8,2)</f>
        <v>16.83</v>
      </c>
      <c r="I8" s="34">
        <f>ROUND(F8-C8,0)</f>
        <v>2651907</v>
      </c>
      <c r="J8" s="12">
        <f>G8-D8</f>
        <v>373653.39999999944</v>
      </c>
      <c r="K8" s="35">
        <f>H8-E8</f>
        <v>-0.21000000000000085</v>
      </c>
    </row>
    <row r="9" spans="1:11" ht="12.75">
      <c r="A9" s="16">
        <v>2</v>
      </c>
      <c r="B9" s="17" t="s">
        <v>44</v>
      </c>
      <c r="C9" s="19">
        <v>1507569</v>
      </c>
      <c r="D9" s="11">
        <v>250402.06</v>
      </c>
      <c r="E9" s="34">
        <f aca="true" t="shared" si="0" ref="E9:E41">ROUND(D9*100/C9,2)</f>
        <v>16.61</v>
      </c>
      <c r="F9" s="19">
        <v>1666210</v>
      </c>
      <c r="G9" s="11">
        <v>267320.18</v>
      </c>
      <c r="H9" s="34">
        <f aca="true" t="shared" si="1" ref="H9:H41">ROUND(G9*100/F9,2)</f>
        <v>16.04</v>
      </c>
      <c r="I9" s="36">
        <f aca="true" t="shared" si="2" ref="I9:I41">ROUND(F9-C9,0)</f>
        <v>158641</v>
      </c>
      <c r="J9" s="20">
        <f aca="true" t="shared" si="3" ref="J9:K41">G9-D9</f>
        <v>16918.119999999995</v>
      </c>
      <c r="K9" s="37">
        <f t="shared" si="3"/>
        <v>-0.5700000000000003</v>
      </c>
    </row>
    <row r="10" spans="1:11" ht="12.75">
      <c r="A10" s="16">
        <v>3</v>
      </c>
      <c r="B10" s="17" t="s">
        <v>2</v>
      </c>
      <c r="C10" s="19">
        <v>2164668</v>
      </c>
      <c r="D10" s="11">
        <v>382606.89</v>
      </c>
      <c r="E10" s="34">
        <f t="shared" si="0"/>
        <v>17.68</v>
      </c>
      <c r="F10" s="19">
        <v>2389657</v>
      </c>
      <c r="G10" s="11">
        <v>408069.93</v>
      </c>
      <c r="H10" s="34">
        <f t="shared" si="1"/>
        <v>17.08</v>
      </c>
      <c r="I10" s="36">
        <f>ROUND(F10-C10,0)</f>
        <v>224989</v>
      </c>
      <c r="J10" s="20">
        <f t="shared" si="3"/>
        <v>25463.03999999998</v>
      </c>
      <c r="K10" s="37">
        <f t="shared" si="3"/>
        <v>-0.6000000000000014</v>
      </c>
    </row>
    <row r="11" spans="1:11" ht="12.75">
      <c r="A11" s="38">
        <v>4</v>
      </c>
      <c r="B11" s="39" t="s">
        <v>3</v>
      </c>
      <c r="C11" s="19">
        <v>1471634</v>
      </c>
      <c r="D11" s="11">
        <v>234981.46</v>
      </c>
      <c r="E11" s="40">
        <f t="shared" si="0"/>
        <v>15.97</v>
      </c>
      <c r="F11" s="19">
        <v>1441139</v>
      </c>
      <c r="G11" s="11">
        <v>212716.85</v>
      </c>
      <c r="H11" s="40">
        <f t="shared" si="1"/>
        <v>14.76</v>
      </c>
      <c r="I11" s="41">
        <f t="shared" si="2"/>
        <v>-30495</v>
      </c>
      <c r="J11" s="42">
        <f t="shared" si="3"/>
        <v>-22264.609999999986</v>
      </c>
      <c r="K11" s="37">
        <f t="shared" si="3"/>
        <v>-1.2100000000000009</v>
      </c>
    </row>
    <row r="12" spans="1:11" ht="12.75">
      <c r="A12" s="38">
        <v>5</v>
      </c>
      <c r="B12" s="39" t="s">
        <v>4</v>
      </c>
      <c r="C12" s="19">
        <v>582331</v>
      </c>
      <c r="D12" s="11">
        <v>93519.93</v>
      </c>
      <c r="E12" s="40">
        <f t="shared" si="0"/>
        <v>16.06</v>
      </c>
      <c r="F12" s="19">
        <v>687707</v>
      </c>
      <c r="G12" s="11">
        <v>101870.43</v>
      </c>
      <c r="H12" s="40">
        <f t="shared" si="1"/>
        <v>14.81</v>
      </c>
      <c r="I12" s="41">
        <f t="shared" si="2"/>
        <v>105376</v>
      </c>
      <c r="J12" s="42">
        <f t="shared" si="3"/>
        <v>8350.5</v>
      </c>
      <c r="K12" s="37">
        <f t="shared" si="3"/>
        <v>-1.2499999999999982</v>
      </c>
    </row>
    <row r="13" spans="1:11" ht="12.75">
      <c r="A13" s="16">
        <v>6</v>
      </c>
      <c r="B13" s="17" t="s">
        <v>5</v>
      </c>
      <c r="C13" s="19">
        <v>530593</v>
      </c>
      <c r="D13" s="11">
        <v>81474.14</v>
      </c>
      <c r="E13" s="34">
        <f t="shared" si="0"/>
        <v>15.36</v>
      </c>
      <c r="F13" s="19">
        <v>573438</v>
      </c>
      <c r="G13" s="11">
        <v>91044.77</v>
      </c>
      <c r="H13" s="34">
        <f t="shared" si="1"/>
        <v>15.88</v>
      </c>
      <c r="I13" s="36">
        <f t="shared" si="2"/>
        <v>42845</v>
      </c>
      <c r="J13" s="20">
        <f t="shared" si="3"/>
        <v>9570.630000000005</v>
      </c>
      <c r="K13" s="37">
        <f t="shared" si="3"/>
        <v>0.5200000000000014</v>
      </c>
    </row>
    <row r="14" spans="1:11" ht="12.75">
      <c r="A14" s="16">
        <v>7</v>
      </c>
      <c r="B14" s="17" t="s">
        <v>6</v>
      </c>
      <c r="C14" s="19">
        <v>2387887</v>
      </c>
      <c r="D14" s="11">
        <v>487378.33</v>
      </c>
      <c r="E14" s="34">
        <f t="shared" si="0"/>
        <v>20.41</v>
      </c>
      <c r="F14" s="19">
        <v>2573452</v>
      </c>
      <c r="G14" s="11">
        <v>503481.38</v>
      </c>
      <c r="H14" s="34">
        <f t="shared" si="1"/>
        <v>19.56</v>
      </c>
      <c r="I14" s="36">
        <f t="shared" si="2"/>
        <v>185565</v>
      </c>
      <c r="J14" s="20">
        <f t="shared" si="3"/>
        <v>16103.049999999988</v>
      </c>
      <c r="K14" s="37">
        <f t="shared" si="3"/>
        <v>-0.8500000000000014</v>
      </c>
    </row>
    <row r="15" spans="1:11" ht="12.75">
      <c r="A15" s="38">
        <v>8</v>
      </c>
      <c r="B15" s="39" t="s">
        <v>7</v>
      </c>
      <c r="C15" s="19">
        <v>2562682</v>
      </c>
      <c r="D15" s="11">
        <v>332188.4</v>
      </c>
      <c r="E15" s="40">
        <f t="shared" si="0"/>
        <v>12.96</v>
      </c>
      <c r="F15" s="19">
        <v>2931435</v>
      </c>
      <c r="G15" s="11">
        <v>366462.55</v>
      </c>
      <c r="H15" s="40">
        <f t="shared" si="1"/>
        <v>12.5</v>
      </c>
      <c r="I15" s="41">
        <f t="shared" si="2"/>
        <v>368753</v>
      </c>
      <c r="J15" s="42">
        <f t="shared" si="3"/>
        <v>34274.149999999965</v>
      </c>
      <c r="K15" s="37">
        <f t="shared" si="3"/>
        <v>-0.46000000000000085</v>
      </c>
    </row>
    <row r="16" spans="1:11" ht="12.75">
      <c r="A16" s="38">
        <v>9</v>
      </c>
      <c r="B16" s="39" t="s">
        <v>8</v>
      </c>
      <c r="C16" s="19">
        <v>134984</v>
      </c>
      <c r="D16" s="11">
        <v>22613.28</v>
      </c>
      <c r="E16" s="40">
        <f t="shared" si="0"/>
        <v>16.75</v>
      </c>
      <c r="F16" s="19">
        <v>155932</v>
      </c>
      <c r="G16" s="11">
        <v>22683.44</v>
      </c>
      <c r="H16" s="40">
        <f t="shared" si="1"/>
        <v>14.55</v>
      </c>
      <c r="I16" s="41">
        <f t="shared" si="2"/>
        <v>20948</v>
      </c>
      <c r="J16" s="42">
        <f t="shared" si="3"/>
        <v>70.15999999999985</v>
      </c>
      <c r="K16" s="37">
        <f t="shared" si="3"/>
        <v>-2.1999999999999993</v>
      </c>
    </row>
    <row r="17" spans="1:11" ht="12.75">
      <c r="A17" s="16">
        <v>10</v>
      </c>
      <c r="B17" s="17" t="s">
        <v>9</v>
      </c>
      <c r="C17" s="19">
        <v>440497</v>
      </c>
      <c r="D17" s="11">
        <v>109849</v>
      </c>
      <c r="E17" s="34">
        <f t="shared" si="0"/>
        <v>24.94</v>
      </c>
      <c r="F17" s="19">
        <v>508711</v>
      </c>
      <c r="G17" s="11">
        <v>120740.33</v>
      </c>
      <c r="H17" s="34">
        <f t="shared" si="1"/>
        <v>23.73</v>
      </c>
      <c r="I17" s="36">
        <f>ROUND(F17-C17,0)</f>
        <v>68214</v>
      </c>
      <c r="J17" s="20">
        <f t="shared" si="3"/>
        <v>10891.330000000002</v>
      </c>
      <c r="K17" s="37">
        <f t="shared" si="3"/>
        <v>-1.2100000000000009</v>
      </c>
    </row>
    <row r="18" spans="1:11" ht="12.75">
      <c r="A18" s="16">
        <v>11</v>
      </c>
      <c r="B18" s="17" t="s">
        <v>10</v>
      </c>
      <c r="C18" s="19">
        <v>184959</v>
      </c>
      <c r="D18" s="11">
        <v>34258.9</v>
      </c>
      <c r="E18" s="34">
        <f t="shared" si="0"/>
        <v>18.52</v>
      </c>
      <c r="F18" s="19">
        <v>267277</v>
      </c>
      <c r="G18" s="11">
        <v>42381.88</v>
      </c>
      <c r="H18" s="34">
        <f t="shared" si="1"/>
        <v>15.86</v>
      </c>
      <c r="I18" s="36">
        <f t="shared" si="2"/>
        <v>82318</v>
      </c>
      <c r="J18" s="20">
        <f t="shared" si="3"/>
        <v>8122.979999999996</v>
      </c>
      <c r="K18" s="37">
        <f t="shared" si="3"/>
        <v>-2.66</v>
      </c>
    </row>
    <row r="19" spans="1:11" ht="12.75">
      <c r="A19" s="16">
        <v>12</v>
      </c>
      <c r="B19" s="17" t="s">
        <v>11</v>
      </c>
      <c r="C19" s="19">
        <v>1129396</v>
      </c>
      <c r="D19" s="11">
        <v>213957.33</v>
      </c>
      <c r="E19" s="34">
        <f t="shared" si="0"/>
        <v>18.94</v>
      </c>
      <c r="F19" s="19">
        <v>1237123</v>
      </c>
      <c r="G19" s="11">
        <v>223925.67</v>
      </c>
      <c r="H19" s="34">
        <f t="shared" si="1"/>
        <v>18.1</v>
      </c>
      <c r="I19" s="36">
        <f t="shared" si="2"/>
        <v>107727</v>
      </c>
      <c r="J19" s="20">
        <f t="shared" si="3"/>
        <v>9968.340000000026</v>
      </c>
      <c r="K19" s="37">
        <f t="shared" si="3"/>
        <v>-0.8399999999999999</v>
      </c>
    </row>
    <row r="20" spans="1:11" ht="12.75">
      <c r="A20" s="38">
        <v>13</v>
      </c>
      <c r="B20" s="39" t="s">
        <v>12</v>
      </c>
      <c r="C20" s="19">
        <v>228359</v>
      </c>
      <c r="D20" s="11">
        <v>44806.29</v>
      </c>
      <c r="E20" s="40">
        <f t="shared" si="0"/>
        <v>19.62</v>
      </c>
      <c r="F20" s="19">
        <v>249559</v>
      </c>
      <c r="G20" s="11">
        <v>43917.33</v>
      </c>
      <c r="H20" s="40">
        <f t="shared" si="1"/>
        <v>17.6</v>
      </c>
      <c r="I20" s="41">
        <f t="shared" si="2"/>
        <v>21200</v>
      </c>
      <c r="J20" s="42">
        <f t="shared" si="3"/>
        <v>-888.9599999999991</v>
      </c>
      <c r="K20" s="37">
        <f t="shared" si="3"/>
        <v>-2.0199999999999996</v>
      </c>
    </row>
    <row r="21" spans="1:11" ht="12.75">
      <c r="A21" s="16">
        <v>14</v>
      </c>
      <c r="B21" s="17" t="s">
        <v>13</v>
      </c>
      <c r="C21" s="19">
        <v>1455109</v>
      </c>
      <c r="D21" s="11">
        <v>206756.86</v>
      </c>
      <c r="E21" s="34">
        <f t="shared" si="0"/>
        <v>14.21</v>
      </c>
      <c r="F21" s="19">
        <v>1566945</v>
      </c>
      <c r="G21" s="11">
        <v>215413.85</v>
      </c>
      <c r="H21" s="34">
        <f t="shared" si="1"/>
        <v>13.75</v>
      </c>
      <c r="I21" s="36">
        <f t="shared" si="2"/>
        <v>111836</v>
      </c>
      <c r="J21" s="20">
        <f t="shared" si="3"/>
        <v>8656.99000000002</v>
      </c>
      <c r="K21" s="37">
        <f t="shared" si="3"/>
        <v>-0.46000000000000085</v>
      </c>
    </row>
    <row r="22" spans="1:11" ht="12.75">
      <c r="A22" s="16">
        <v>15</v>
      </c>
      <c r="B22" s="17" t="s">
        <v>14</v>
      </c>
      <c r="C22" s="19">
        <v>286209</v>
      </c>
      <c r="D22" s="11">
        <v>44692.64</v>
      </c>
      <c r="E22" s="34">
        <f t="shared" si="0"/>
        <v>15.62</v>
      </c>
      <c r="F22" s="19">
        <v>318426</v>
      </c>
      <c r="G22" s="11">
        <v>47985.35</v>
      </c>
      <c r="H22" s="34">
        <f t="shared" si="1"/>
        <v>15.07</v>
      </c>
      <c r="I22" s="36">
        <f t="shared" si="2"/>
        <v>32217</v>
      </c>
      <c r="J22" s="20">
        <f t="shared" si="3"/>
        <v>3292.709999999999</v>
      </c>
      <c r="K22" s="37">
        <f t="shared" si="3"/>
        <v>-0.5499999999999989</v>
      </c>
    </row>
    <row r="23" spans="1:11" ht="12.75">
      <c r="A23" s="16">
        <v>16</v>
      </c>
      <c r="B23" s="17" t="s">
        <v>15</v>
      </c>
      <c r="C23" s="19">
        <v>736553</v>
      </c>
      <c r="D23" s="11">
        <v>123462.75</v>
      </c>
      <c r="E23" s="34">
        <f t="shared" si="0"/>
        <v>16.76</v>
      </c>
      <c r="F23" s="19">
        <v>797376</v>
      </c>
      <c r="G23" s="11">
        <v>119740.06</v>
      </c>
      <c r="H23" s="34">
        <f t="shared" si="1"/>
        <v>15.02</v>
      </c>
      <c r="I23" s="36">
        <f t="shared" si="2"/>
        <v>60823</v>
      </c>
      <c r="J23" s="20">
        <f t="shared" si="3"/>
        <v>-3722.6900000000023</v>
      </c>
      <c r="K23" s="37">
        <f t="shared" si="3"/>
        <v>-1.740000000000002</v>
      </c>
    </row>
    <row r="24" spans="1:11" ht="12.75">
      <c r="A24" s="38">
        <v>17</v>
      </c>
      <c r="B24" s="39" t="s">
        <v>16</v>
      </c>
      <c r="C24" s="19">
        <v>421660</v>
      </c>
      <c r="D24" s="11">
        <v>53639.2</v>
      </c>
      <c r="E24" s="40">
        <f t="shared" si="0"/>
        <v>12.72</v>
      </c>
      <c r="F24" s="19">
        <v>492461</v>
      </c>
      <c r="G24" s="11">
        <v>65568.6</v>
      </c>
      <c r="H24" s="40">
        <f t="shared" si="1"/>
        <v>13.31</v>
      </c>
      <c r="I24" s="41">
        <f t="shared" si="2"/>
        <v>70801</v>
      </c>
      <c r="J24" s="42">
        <f t="shared" si="3"/>
        <v>11929.400000000009</v>
      </c>
      <c r="K24" s="37">
        <f t="shared" si="3"/>
        <v>0.5899999999999999</v>
      </c>
    </row>
    <row r="25" spans="1:11" ht="12.75">
      <c r="A25" s="38">
        <v>18</v>
      </c>
      <c r="B25" s="39" t="s">
        <v>17</v>
      </c>
      <c r="C25" s="19">
        <v>458590</v>
      </c>
      <c r="D25" s="11">
        <v>65077.02</v>
      </c>
      <c r="E25" s="40">
        <f t="shared" si="0"/>
        <v>14.19</v>
      </c>
      <c r="F25" s="19">
        <v>496729</v>
      </c>
      <c r="G25" s="11">
        <v>70614.04</v>
      </c>
      <c r="H25" s="40">
        <f t="shared" si="1"/>
        <v>14.22</v>
      </c>
      <c r="I25" s="41">
        <f t="shared" si="2"/>
        <v>38139</v>
      </c>
      <c r="J25" s="42">
        <f t="shared" si="3"/>
        <v>5537.019999999997</v>
      </c>
      <c r="K25" s="37">
        <f t="shared" si="3"/>
        <v>0.030000000000001137</v>
      </c>
    </row>
    <row r="26" spans="1:11" ht="12.75">
      <c r="A26" s="38">
        <v>19</v>
      </c>
      <c r="B26" s="39" t="s">
        <v>18</v>
      </c>
      <c r="C26" s="19">
        <v>197836</v>
      </c>
      <c r="D26" s="11">
        <v>33232.41</v>
      </c>
      <c r="E26" s="40">
        <f t="shared" si="0"/>
        <v>16.8</v>
      </c>
      <c r="F26" s="19">
        <v>214348</v>
      </c>
      <c r="G26" s="11">
        <v>34384.14</v>
      </c>
      <c r="H26" s="40">
        <f t="shared" si="1"/>
        <v>16.04</v>
      </c>
      <c r="I26" s="41">
        <f t="shared" si="2"/>
        <v>16512</v>
      </c>
      <c r="J26" s="42">
        <f t="shared" si="3"/>
        <v>1151.729999999996</v>
      </c>
      <c r="K26" s="37">
        <f t="shared" si="3"/>
        <v>-0.7600000000000016</v>
      </c>
    </row>
    <row r="27" spans="1:11" ht="12.75">
      <c r="A27" s="16">
        <v>20</v>
      </c>
      <c r="B27" s="17" t="s">
        <v>19</v>
      </c>
      <c r="C27" s="19">
        <v>276276</v>
      </c>
      <c r="D27" s="11">
        <v>47060.02</v>
      </c>
      <c r="E27" s="34">
        <f t="shared" si="0"/>
        <v>17.03</v>
      </c>
      <c r="F27" s="19">
        <v>303968</v>
      </c>
      <c r="G27" s="11">
        <v>55224.11</v>
      </c>
      <c r="H27" s="34">
        <f t="shared" si="1"/>
        <v>18.17</v>
      </c>
      <c r="I27" s="36">
        <f t="shared" si="2"/>
        <v>27692</v>
      </c>
      <c r="J27" s="20">
        <f t="shared" si="3"/>
        <v>8164.090000000004</v>
      </c>
      <c r="K27" s="37">
        <f t="shared" si="3"/>
        <v>1.1400000000000006</v>
      </c>
    </row>
    <row r="28" spans="1:11" ht="12.75">
      <c r="A28" s="16">
        <v>21</v>
      </c>
      <c r="B28" s="17" t="s">
        <v>20</v>
      </c>
      <c r="C28" s="19">
        <v>481897</v>
      </c>
      <c r="D28" s="11">
        <v>97784.6</v>
      </c>
      <c r="E28" s="34">
        <f t="shared" si="0"/>
        <v>20.29</v>
      </c>
      <c r="F28" s="19">
        <v>545899</v>
      </c>
      <c r="G28" s="11">
        <v>107496.09</v>
      </c>
      <c r="H28" s="34">
        <f t="shared" si="1"/>
        <v>19.69</v>
      </c>
      <c r="I28" s="36">
        <f t="shared" si="2"/>
        <v>64002</v>
      </c>
      <c r="J28" s="20">
        <f t="shared" si="3"/>
        <v>9711.48999999999</v>
      </c>
      <c r="K28" s="37">
        <f t="shared" si="3"/>
        <v>-0.5999999999999979</v>
      </c>
    </row>
    <row r="29" spans="1:11" ht="12.75">
      <c r="A29" s="38">
        <v>22</v>
      </c>
      <c r="B29" s="39" t="s">
        <v>21</v>
      </c>
      <c r="C29" s="19">
        <v>139203</v>
      </c>
      <c r="D29" s="11">
        <v>25046.48</v>
      </c>
      <c r="E29" s="40">
        <f t="shared" si="0"/>
        <v>17.99</v>
      </c>
      <c r="F29" s="19">
        <v>146897</v>
      </c>
      <c r="G29" s="11">
        <v>28377.81</v>
      </c>
      <c r="H29" s="40">
        <f t="shared" si="1"/>
        <v>19.32</v>
      </c>
      <c r="I29" s="41">
        <f t="shared" si="2"/>
        <v>7694</v>
      </c>
      <c r="J29" s="42">
        <f t="shared" si="3"/>
        <v>3331.3300000000017</v>
      </c>
      <c r="K29" s="37">
        <f t="shared" si="3"/>
        <v>1.3300000000000018</v>
      </c>
    </row>
    <row r="30" spans="1:11" ht="12.75">
      <c r="A30" s="38">
        <v>23</v>
      </c>
      <c r="B30" s="39" t="s">
        <v>22</v>
      </c>
      <c r="C30" s="19">
        <v>604122</v>
      </c>
      <c r="D30" s="11">
        <v>109649.39</v>
      </c>
      <c r="E30" s="40">
        <f t="shared" si="0"/>
        <v>18.15</v>
      </c>
      <c r="F30" s="19">
        <v>705514</v>
      </c>
      <c r="G30" s="11">
        <v>124335.41</v>
      </c>
      <c r="H30" s="40">
        <f t="shared" si="1"/>
        <v>17.62</v>
      </c>
      <c r="I30" s="41">
        <f t="shared" si="2"/>
        <v>101392</v>
      </c>
      <c r="J30" s="42">
        <f t="shared" si="3"/>
        <v>14686.020000000004</v>
      </c>
      <c r="K30" s="37">
        <f t="shared" si="3"/>
        <v>-0.5299999999999976</v>
      </c>
    </row>
    <row r="31" spans="1:11" ht="12.75">
      <c r="A31" s="16">
        <v>24</v>
      </c>
      <c r="B31" s="17" t="s">
        <v>23</v>
      </c>
      <c r="C31" s="19">
        <v>1189095</v>
      </c>
      <c r="D31" s="11">
        <v>227835.47</v>
      </c>
      <c r="E31" s="34">
        <f t="shared" si="0"/>
        <v>19.16</v>
      </c>
      <c r="F31" s="19">
        <v>1177593</v>
      </c>
      <c r="G31" s="11">
        <v>199026.28</v>
      </c>
      <c r="H31" s="34">
        <f t="shared" si="1"/>
        <v>16.9</v>
      </c>
      <c r="I31" s="36">
        <f t="shared" si="2"/>
        <v>-11502</v>
      </c>
      <c r="J31" s="20">
        <f t="shared" si="3"/>
        <v>-28809.190000000002</v>
      </c>
      <c r="K31" s="37">
        <f t="shared" si="3"/>
        <v>-2.2600000000000016</v>
      </c>
    </row>
    <row r="32" spans="1:11" ht="12.75">
      <c r="A32" s="38">
        <v>25</v>
      </c>
      <c r="B32" s="39" t="s">
        <v>24</v>
      </c>
      <c r="C32" s="19">
        <v>242099</v>
      </c>
      <c r="D32" s="11">
        <v>35327.89</v>
      </c>
      <c r="E32" s="40">
        <f t="shared" si="0"/>
        <v>14.59</v>
      </c>
      <c r="F32" s="19">
        <v>262076</v>
      </c>
      <c r="G32" s="11">
        <v>37440.44</v>
      </c>
      <c r="H32" s="40">
        <f t="shared" si="1"/>
        <v>14.29</v>
      </c>
      <c r="I32" s="41">
        <f t="shared" si="2"/>
        <v>19977</v>
      </c>
      <c r="J32" s="42">
        <f t="shared" si="3"/>
        <v>2112.550000000003</v>
      </c>
      <c r="K32" s="37">
        <f t="shared" si="3"/>
        <v>-0.3000000000000007</v>
      </c>
    </row>
    <row r="33" spans="1:11" ht="12.75">
      <c r="A33" s="16">
        <v>26</v>
      </c>
      <c r="B33" s="17" t="s">
        <v>25</v>
      </c>
      <c r="C33" s="19">
        <v>648203</v>
      </c>
      <c r="D33" s="11">
        <v>92535.56</v>
      </c>
      <c r="E33" s="34">
        <f t="shared" si="0"/>
        <v>14.28</v>
      </c>
      <c r="F33" s="19">
        <v>727469</v>
      </c>
      <c r="G33" s="11">
        <v>99180.83</v>
      </c>
      <c r="H33" s="34">
        <f t="shared" si="1"/>
        <v>13.63</v>
      </c>
      <c r="I33" s="36">
        <f t="shared" si="2"/>
        <v>79266</v>
      </c>
      <c r="J33" s="20">
        <f t="shared" si="3"/>
        <v>6645.270000000004</v>
      </c>
      <c r="K33" s="37">
        <f t="shared" si="3"/>
        <v>-0.6499999999999986</v>
      </c>
    </row>
    <row r="34" spans="1:11" ht="12.75">
      <c r="A34" s="16">
        <v>27</v>
      </c>
      <c r="B34" s="17" t="s">
        <v>26</v>
      </c>
      <c r="C34" s="19">
        <v>372119</v>
      </c>
      <c r="D34" s="11">
        <v>94244.19</v>
      </c>
      <c r="E34" s="34">
        <f t="shared" si="0"/>
        <v>25.33</v>
      </c>
      <c r="F34" s="19">
        <v>390598</v>
      </c>
      <c r="G34" s="11">
        <v>90816.15</v>
      </c>
      <c r="H34" s="34">
        <f t="shared" si="1"/>
        <v>23.25</v>
      </c>
      <c r="I34" s="36">
        <f t="shared" si="2"/>
        <v>18479</v>
      </c>
      <c r="J34" s="20">
        <f t="shared" si="3"/>
        <v>-3428.040000000008</v>
      </c>
      <c r="K34" s="37">
        <f t="shared" si="3"/>
        <v>-2.0799999999999983</v>
      </c>
    </row>
    <row r="35" spans="1:11" ht="12.75">
      <c r="A35" s="16">
        <v>28</v>
      </c>
      <c r="B35" s="17" t="s">
        <v>27</v>
      </c>
      <c r="C35" s="19">
        <v>366561</v>
      </c>
      <c r="D35" s="11">
        <v>63796.5</v>
      </c>
      <c r="E35" s="34">
        <f t="shared" si="0"/>
        <v>17.4</v>
      </c>
      <c r="F35" s="19">
        <v>397720</v>
      </c>
      <c r="G35" s="11">
        <v>68766.62</v>
      </c>
      <c r="H35" s="34">
        <f t="shared" si="1"/>
        <v>17.29</v>
      </c>
      <c r="I35" s="36">
        <f t="shared" si="2"/>
        <v>31159</v>
      </c>
      <c r="J35" s="20">
        <f t="shared" si="3"/>
        <v>4970.119999999995</v>
      </c>
      <c r="K35" s="37">
        <f t="shared" si="3"/>
        <v>-0.10999999999999943</v>
      </c>
    </row>
    <row r="36" spans="1:11" ht="12.75">
      <c r="A36" s="38">
        <v>29</v>
      </c>
      <c r="B36" s="39" t="s">
        <v>28</v>
      </c>
      <c r="C36" s="19">
        <v>825155</v>
      </c>
      <c r="D36" s="11">
        <v>120133.74</v>
      </c>
      <c r="E36" s="40">
        <f t="shared" si="0"/>
        <v>14.56</v>
      </c>
      <c r="F36" s="19">
        <v>948477</v>
      </c>
      <c r="G36" s="11">
        <v>142066.4</v>
      </c>
      <c r="H36" s="40">
        <f t="shared" si="1"/>
        <v>14.98</v>
      </c>
      <c r="I36" s="41">
        <f t="shared" si="2"/>
        <v>123322</v>
      </c>
      <c r="J36" s="42">
        <f t="shared" si="3"/>
        <v>21932.65999999999</v>
      </c>
      <c r="K36" s="37">
        <f t="shared" si="3"/>
        <v>0.41999999999999993</v>
      </c>
    </row>
    <row r="37" spans="1:11" ht="12.75">
      <c r="A37" s="38">
        <v>30</v>
      </c>
      <c r="B37" s="39" t="s">
        <v>29</v>
      </c>
      <c r="C37" s="19">
        <v>1178958</v>
      </c>
      <c r="D37" s="11">
        <v>166970.64</v>
      </c>
      <c r="E37" s="40">
        <f t="shared" si="0"/>
        <v>14.16</v>
      </c>
      <c r="F37" s="19">
        <v>1309250</v>
      </c>
      <c r="G37" s="11">
        <v>184071.99</v>
      </c>
      <c r="H37" s="40">
        <f t="shared" si="1"/>
        <v>14.06</v>
      </c>
      <c r="I37" s="41">
        <f t="shared" si="2"/>
        <v>130292</v>
      </c>
      <c r="J37" s="42">
        <f t="shared" si="3"/>
        <v>17101.349999999977</v>
      </c>
      <c r="K37" s="37">
        <f t="shared" si="3"/>
        <v>-0.09999999999999964</v>
      </c>
    </row>
    <row r="38" spans="1:11" ht="12.75">
      <c r="A38" s="38">
        <v>31</v>
      </c>
      <c r="B38" s="39" t="s">
        <v>30</v>
      </c>
      <c r="C38" s="19">
        <v>1678023</v>
      </c>
      <c r="D38" s="11">
        <v>244658.69</v>
      </c>
      <c r="E38" s="40">
        <f t="shared" si="0"/>
        <v>14.58</v>
      </c>
      <c r="F38" s="19">
        <v>1735640</v>
      </c>
      <c r="G38" s="11">
        <v>248296.91</v>
      </c>
      <c r="H38" s="40">
        <f t="shared" si="1"/>
        <v>14.31</v>
      </c>
      <c r="I38" s="41">
        <f t="shared" si="2"/>
        <v>57617</v>
      </c>
      <c r="J38" s="42">
        <f t="shared" si="3"/>
        <v>3638.220000000001</v>
      </c>
      <c r="K38" s="37">
        <f t="shared" si="3"/>
        <v>-0.2699999999999996</v>
      </c>
    </row>
    <row r="39" spans="1:11" ht="12.75">
      <c r="A39" s="38">
        <v>32</v>
      </c>
      <c r="B39" s="39" t="s">
        <v>31</v>
      </c>
      <c r="C39" s="19">
        <v>897114</v>
      </c>
      <c r="D39" s="11">
        <v>124521.25</v>
      </c>
      <c r="E39" s="40">
        <f t="shared" si="0"/>
        <v>13.88</v>
      </c>
      <c r="F39" s="19">
        <v>954476</v>
      </c>
      <c r="G39" s="11">
        <v>129563.5</v>
      </c>
      <c r="H39" s="40">
        <f t="shared" si="1"/>
        <v>13.57</v>
      </c>
      <c r="I39" s="41">
        <f t="shared" si="2"/>
        <v>57362</v>
      </c>
      <c r="J39" s="42">
        <f t="shared" si="3"/>
        <v>5042.25</v>
      </c>
      <c r="K39" s="37">
        <f t="shared" si="3"/>
        <v>-0.3100000000000005</v>
      </c>
    </row>
    <row r="40" spans="1:11" ht="13.5" thickBot="1">
      <c r="A40" s="38">
        <v>33</v>
      </c>
      <c r="B40" s="43" t="s">
        <v>32</v>
      </c>
      <c r="C40" s="25">
        <v>462491</v>
      </c>
      <c r="D40" s="11">
        <v>66425.93</v>
      </c>
      <c r="E40" s="44">
        <f t="shared" si="0"/>
        <v>14.36</v>
      </c>
      <c r="F40" s="25">
        <v>512816</v>
      </c>
      <c r="G40" s="11">
        <v>79524.34</v>
      </c>
      <c r="H40" s="44">
        <f t="shared" si="1"/>
        <v>15.51</v>
      </c>
      <c r="I40" s="45">
        <f t="shared" si="2"/>
        <v>50325</v>
      </c>
      <c r="J40" s="46">
        <f t="shared" si="3"/>
        <v>13098.410000000003</v>
      </c>
      <c r="K40" s="47">
        <f t="shared" si="3"/>
        <v>1.1500000000000004</v>
      </c>
    </row>
    <row r="41" spans="1:11" ht="15" thickBot="1">
      <c r="A41" s="48"/>
      <c r="B41" s="49" t="s">
        <v>33</v>
      </c>
      <c r="C41" s="50">
        <f>SUM(C8:C40)</f>
        <v>60855299</v>
      </c>
      <c r="D41" s="50">
        <f>SUM(D8:D40)</f>
        <v>10227872.72</v>
      </c>
      <c r="E41" s="31">
        <f t="shared" si="0"/>
        <v>16.81</v>
      </c>
      <c r="F41" s="50">
        <f>SUM(F8:F40)</f>
        <v>65950692</v>
      </c>
      <c r="G41" s="50">
        <f>SUM(G8:G40)</f>
        <v>10823146.539999997</v>
      </c>
      <c r="H41" s="31">
        <f t="shared" si="1"/>
        <v>16.41</v>
      </c>
      <c r="I41" s="50">
        <f t="shared" si="2"/>
        <v>5095393</v>
      </c>
      <c r="J41" s="50">
        <f>G41-D41</f>
        <v>595273.8199999966</v>
      </c>
      <c r="K41" s="31">
        <f t="shared" si="3"/>
        <v>-0.3999999999999986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2019-11-20T07:53:55Z</cp:lastPrinted>
  <dcterms:created xsi:type="dcterms:W3CDTF">2005-05-17T11:24:02Z</dcterms:created>
  <dcterms:modified xsi:type="dcterms:W3CDTF">2019-11-20T08:40:22Z</dcterms:modified>
  <cp:category/>
  <cp:version/>
  <cp:contentType/>
  <cp:contentStatus/>
</cp:coreProperties>
</file>