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11340" windowHeight="8352" tabRatio="598" activeTab="1"/>
  </bookViews>
  <sheets>
    <sheet name="Динамика поступлений 01.06.2019" sheetId="1" r:id="rId1"/>
    <sheet name="удельный вес 01.06.2019" sheetId="2" r:id="rId2"/>
  </sheets>
  <definedNames/>
  <calcPr fullCalcOnLoad="1"/>
</workbook>
</file>

<file path=xl/sharedStrings.xml><?xml version="1.0" encoding="utf-8"?>
<sst xmlns="http://schemas.openxmlformats.org/spreadsheetml/2006/main" count="98" uniqueCount="55">
  <si>
    <t>Темп роста</t>
  </si>
  <si>
    <t>г.Брянск</t>
  </si>
  <si>
    <t>г.Клинцы</t>
  </si>
  <si>
    <t>г.Новозыбков</t>
  </si>
  <si>
    <t>г.Сельцо</t>
  </si>
  <si>
    <t>Брасовский</t>
  </si>
  <si>
    <t>Брянский</t>
  </si>
  <si>
    <t>Выгоничский</t>
  </si>
  <si>
    <t>Гордеевский</t>
  </si>
  <si>
    <t>Дубровский</t>
  </si>
  <si>
    <t>Жирятинский</t>
  </si>
  <si>
    <t>Жуковский</t>
  </si>
  <si>
    <t>Злынковский</t>
  </si>
  <si>
    <t>Карачевский</t>
  </si>
  <si>
    <t>Клетнянский</t>
  </si>
  <si>
    <t>Климовский</t>
  </si>
  <si>
    <t>Клинцовский</t>
  </si>
  <si>
    <t>Комаричский</t>
  </si>
  <si>
    <t>Красногорский</t>
  </si>
  <si>
    <t>Мглинский</t>
  </si>
  <si>
    <t>Навлинский</t>
  </si>
  <si>
    <t>Новозыбковский</t>
  </si>
  <si>
    <t>Погарский</t>
  </si>
  <si>
    <t>Почепский</t>
  </si>
  <si>
    <t>Рогнединский</t>
  </si>
  <si>
    <t>Севский</t>
  </si>
  <si>
    <t>Стародубский</t>
  </si>
  <si>
    <t>Суземский</t>
  </si>
  <si>
    <t>Суражский</t>
  </si>
  <si>
    <t>Трубчевский</t>
  </si>
  <si>
    <t>Унечский</t>
  </si>
  <si>
    <t>г.Стародуб</t>
  </si>
  <si>
    <t>г.Фокино</t>
  </si>
  <si>
    <t>ИТОГО</t>
  </si>
  <si>
    <t>Отклонение</t>
  </si>
  <si>
    <t>ФОТ</t>
  </si>
  <si>
    <t>тыс.рублей</t>
  </si>
  <si>
    <t>№ п.п.</t>
  </si>
  <si>
    <t>Темп  роста</t>
  </si>
  <si>
    <t>Поступило налога на доходы физических лиц (контингент)</t>
  </si>
  <si>
    <t xml:space="preserve">ФОТ </t>
  </si>
  <si>
    <t>НДФЛ (контингент)</t>
  </si>
  <si>
    <t xml:space="preserve">Доля налога в ФОТ </t>
  </si>
  <si>
    <t>Отклонение (+,-)</t>
  </si>
  <si>
    <t>Дятьковский</t>
  </si>
  <si>
    <t>Наименование муниципального образования</t>
  </si>
  <si>
    <t xml:space="preserve">тыс.рублей </t>
  </si>
  <si>
    <t>по состоянию на 01.06.2018г.</t>
  </si>
  <si>
    <t>по состоянию на 01.06.2018 года (по приказу 65Н)</t>
  </si>
  <si>
    <t xml:space="preserve">По состоянию на 01.06.2018 года </t>
  </si>
  <si>
    <t xml:space="preserve">Сравнительный анализ динамики поступления налога на доходы физических лиц (контингент) и фонда оплаты труда (ФОТ) по состоянию на 01.06.2019 года </t>
  </si>
  <si>
    <t>по состоянию на 01.06.2019г.</t>
  </si>
  <si>
    <t>по состоянию на 01.06.2019 года (по приказу 65Н)</t>
  </si>
  <si>
    <t xml:space="preserve">По состоянию на 01.06.2019 года </t>
  </si>
  <si>
    <t>Сравнительный анализ динамики удельного веса  поступлений  налога на доходы физических лиц (контингент) в фонде оплаты труда (ФОТ)  по состоянию на  01.06.2019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</si>
</sst>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0000"/>
    <numFmt numFmtId="167" formatCode="0.0"/>
    <numFmt numFmtId="168" formatCode="0.0000000"/>
    <numFmt numFmtId="169" formatCode="0.000000"/>
    <numFmt numFmtId="170" formatCode="0.00000000"/>
    <numFmt numFmtId="171" formatCode="#,##0.0"/>
    <numFmt numFmtId="172" formatCode="#,##0&quot;р.&quot;"/>
    <numFmt numFmtId="173" formatCode="[$-FC19]d\ mmmm\ yyyy\ &quot;г.&quot;"/>
    <numFmt numFmtId="174" formatCode="#,##0.000"/>
  </numFmts>
  <fonts count="48">
    <font>
      <sz val="10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" fontId="29" fillId="0" borderId="1">
      <alignment horizontal="right" vertical="top" shrinkToFit="1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2" applyNumberFormat="0" applyAlignment="0" applyProtection="0"/>
    <xf numFmtId="0" fontId="31" fillId="27" borderId="3" applyNumberFormat="0" applyAlignment="0" applyProtection="0"/>
    <xf numFmtId="0" fontId="32" fillId="27" borderId="2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33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4" fontId="1" fillId="33" borderId="0" xfId="0" applyNumberFormat="1" applyFont="1" applyFill="1" applyBorder="1" applyAlignment="1">
      <alignment horizontal="right" vertical="top" shrinkToFit="1"/>
    </xf>
    <xf numFmtId="4" fontId="0" fillId="0" borderId="0" xfId="0" applyNumberFormat="1" applyAlignment="1">
      <alignment/>
    </xf>
    <xf numFmtId="4" fontId="0" fillId="33" borderId="0" xfId="0" applyNumberFormat="1" applyFont="1" applyFill="1" applyBorder="1" applyAlignment="1">
      <alignment horizontal="right" vertical="top" shrinkToFit="1"/>
    </xf>
    <xf numFmtId="0" fontId="3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3" fontId="5" fillId="33" borderId="14" xfId="0" applyNumberFormat="1" applyFont="1" applyFill="1" applyBorder="1" applyAlignment="1">
      <alignment horizontal="center" vertical="top" shrinkToFit="1"/>
    </xf>
    <xf numFmtId="1" fontId="5" fillId="0" borderId="15" xfId="0" applyNumberFormat="1" applyFont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4" xfId="0" applyFont="1" applyBorder="1" applyAlignment="1">
      <alignment/>
    </xf>
    <xf numFmtId="0" fontId="2" fillId="34" borderId="14" xfId="0" applyFont="1" applyFill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2" fillId="34" borderId="21" xfId="0" applyFont="1" applyFill="1" applyBorder="1" applyAlignment="1">
      <alignment horizontal="center"/>
    </xf>
    <xf numFmtId="3" fontId="5" fillId="0" borderId="21" xfId="0" applyNumberFormat="1" applyFont="1" applyBorder="1" applyAlignment="1">
      <alignment horizontal="center"/>
    </xf>
    <xf numFmtId="1" fontId="5" fillId="0" borderId="21" xfId="0" applyNumberFormat="1" applyFont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5" fillId="34" borderId="23" xfId="0" applyFont="1" applyFill="1" applyBorder="1" applyAlignment="1">
      <alignment horizontal="left"/>
    </xf>
    <xf numFmtId="3" fontId="5" fillId="34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5" borderId="17" xfId="0" applyFont="1" applyFill="1" applyBorder="1" applyAlignment="1">
      <alignment/>
    </xf>
    <xf numFmtId="0" fontId="5" fillId="35" borderId="14" xfId="0" applyFont="1" applyFill="1" applyBorder="1" applyAlignment="1">
      <alignment/>
    </xf>
    <xf numFmtId="0" fontId="5" fillId="35" borderId="15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/>
    </xf>
    <xf numFmtId="1" fontId="5" fillId="35" borderId="14" xfId="0" applyNumberFormat="1" applyFont="1" applyFill="1" applyBorder="1" applyAlignment="1">
      <alignment horizontal="center"/>
    </xf>
    <xf numFmtId="0" fontId="5" fillId="35" borderId="21" xfId="0" applyFont="1" applyFill="1" applyBorder="1" applyAlignment="1">
      <alignment/>
    </xf>
    <xf numFmtId="0" fontId="5" fillId="35" borderId="25" xfId="0" applyFont="1" applyFill="1" applyBorder="1" applyAlignment="1">
      <alignment horizontal="center"/>
    </xf>
    <xf numFmtId="0" fontId="5" fillId="35" borderId="21" xfId="0" applyFont="1" applyFill="1" applyBorder="1" applyAlignment="1">
      <alignment horizontal="center"/>
    </xf>
    <xf numFmtId="1" fontId="5" fillId="35" borderId="21" xfId="0" applyNumberFormat="1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0" fontId="3" fillId="35" borderId="26" xfId="0" applyFont="1" applyFill="1" applyBorder="1" applyAlignment="1">
      <alignment/>
    </xf>
    <xf numFmtId="0" fontId="5" fillId="34" borderId="11" xfId="0" applyFont="1" applyFill="1" applyBorder="1" applyAlignment="1">
      <alignment horizontal="left"/>
    </xf>
    <xf numFmtId="3" fontId="2" fillId="34" borderId="11" xfId="0" applyNumberFormat="1" applyFont="1" applyFill="1" applyBorder="1" applyAlignment="1">
      <alignment horizontal="center"/>
    </xf>
    <xf numFmtId="3" fontId="47" fillId="0" borderId="1" xfId="33" applyNumberFormat="1" applyFont="1" applyAlignment="1" applyProtection="1">
      <alignment horizontal="center" vertical="top" shrinkToFit="1"/>
      <protection locked="0"/>
    </xf>
    <xf numFmtId="0" fontId="2" fillId="0" borderId="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right" wrapText="1"/>
    </xf>
    <xf numFmtId="0" fontId="3" fillId="0" borderId="29" xfId="0" applyFont="1" applyBorder="1" applyAlignment="1">
      <alignment horizontal="right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27" xfId="0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zoomScalePageLayoutView="0" workbookViewId="0" topLeftCell="B1">
      <selection activeCell="H8" sqref="H8:H40"/>
    </sheetView>
  </sheetViews>
  <sheetFormatPr defaultColWidth="9.00390625" defaultRowHeight="12.75"/>
  <cols>
    <col min="1" max="1" width="6.50390625" style="0" customWidth="1"/>
    <col min="2" max="2" width="21.125" style="0" customWidth="1"/>
    <col min="3" max="4" width="16.625" style="0" customWidth="1"/>
    <col min="5" max="5" width="13.875" style="0" customWidth="1"/>
    <col min="6" max="6" width="12.125" style="0" customWidth="1"/>
    <col min="7" max="7" width="14.00390625" style="0" customWidth="1"/>
    <col min="8" max="8" width="16.50390625" style="0" customWidth="1"/>
    <col min="9" max="9" width="13.125" style="0" customWidth="1"/>
    <col min="10" max="10" width="10.50390625" style="0" customWidth="1"/>
    <col min="11" max="12" width="9.125" style="0" hidden="1" customWidth="1"/>
    <col min="13" max="13" width="9.375" style="0" hidden="1" customWidth="1"/>
    <col min="14" max="14" width="0.12890625" style="0" customWidth="1"/>
    <col min="15" max="15" width="16.625" style="0" hidden="1" customWidth="1"/>
  </cols>
  <sheetData>
    <row r="1" spans="1:10" ht="12.75">
      <c r="A1" s="52" t="s">
        <v>50</v>
      </c>
      <c r="B1" s="52"/>
      <c r="C1" s="52"/>
      <c r="D1" s="52"/>
      <c r="E1" s="52"/>
      <c r="F1" s="52"/>
      <c r="G1" s="52"/>
      <c r="H1" s="52"/>
      <c r="I1" s="6"/>
      <c r="J1" s="6"/>
    </row>
    <row r="2" spans="1:10" ht="17.25" customHeight="1">
      <c r="A2" s="52"/>
      <c r="B2" s="52"/>
      <c r="C2" s="52"/>
      <c r="D2" s="52"/>
      <c r="E2" s="52"/>
      <c r="F2" s="52"/>
      <c r="G2" s="52"/>
      <c r="H2" s="52"/>
      <c r="I2" s="6"/>
      <c r="J2" s="6"/>
    </row>
    <row r="3" spans="1:10" ht="6" customHeight="1" hidden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ht="16.5" customHeight="1" thickBot="1">
      <c r="A4" s="6"/>
      <c r="B4" s="6"/>
      <c r="C4" s="6"/>
      <c r="D4" s="6"/>
      <c r="E4" s="6"/>
      <c r="F4" s="6"/>
      <c r="G4" s="6"/>
      <c r="H4" s="6"/>
      <c r="I4" s="55" t="s">
        <v>36</v>
      </c>
      <c r="J4" s="56"/>
    </row>
    <row r="5" spans="1:10" ht="30" customHeight="1" thickBot="1">
      <c r="A5" s="53" t="s">
        <v>37</v>
      </c>
      <c r="B5" s="53" t="s">
        <v>45</v>
      </c>
      <c r="C5" s="57" t="s">
        <v>39</v>
      </c>
      <c r="D5" s="58"/>
      <c r="E5" s="59" t="s">
        <v>34</v>
      </c>
      <c r="F5" s="61" t="s">
        <v>0</v>
      </c>
      <c r="G5" s="57" t="s">
        <v>35</v>
      </c>
      <c r="H5" s="58"/>
      <c r="I5" s="53" t="s">
        <v>34</v>
      </c>
      <c r="J5" s="63" t="s">
        <v>38</v>
      </c>
    </row>
    <row r="6" spans="1:10" ht="48" customHeight="1" thickBot="1">
      <c r="A6" s="54"/>
      <c r="B6" s="54"/>
      <c r="C6" s="7" t="s">
        <v>48</v>
      </c>
      <c r="D6" s="7" t="s">
        <v>52</v>
      </c>
      <c r="E6" s="60"/>
      <c r="F6" s="62"/>
      <c r="G6" s="7" t="s">
        <v>47</v>
      </c>
      <c r="H6" s="7" t="s">
        <v>51</v>
      </c>
      <c r="I6" s="54"/>
      <c r="J6" s="64"/>
    </row>
    <row r="7" spans="1:10" ht="13.5" thickBo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</row>
    <row r="8" spans="1:15" ht="15">
      <c r="A8" s="9">
        <v>1</v>
      </c>
      <c r="B8" s="10" t="s">
        <v>1</v>
      </c>
      <c r="C8" s="11">
        <v>3059600.58</v>
      </c>
      <c r="D8" s="11">
        <v>3332339.77</v>
      </c>
      <c r="E8" s="12">
        <f aca="true" t="shared" si="0" ref="E8:E41">D8-C8</f>
        <v>272739.18999999994</v>
      </c>
      <c r="F8" s="13">
        <f aca="true" t="shared" si="1" ref="F8:F41">ROUND(D8/C8*100,2)</f>
        <v>108.91</v>
      </c>
      <c r="G8" s="14">
        <v>19029753</v>
      </c>
      <c r="H8" s="14">
        <v>20575819</v>
      </c>
      <c r="I8" s="12">
        <f>H8-G8</f>
        <v>1546066</v>
      </c>
      <c r="J8" s="15">
        <f>ROUND(H8/G8*100,2)</f>
        <v>108.12</v>
      </c>
      <c r="N8" s="1"/>
      <c r="O8" s="5"/>
    </row>
    <row r="9" spans="1:15" ht="15">
      <c r="A9" s="16">
        <v>2</v>
      </c>
      <c r="B9" s="17" t="s">
        <v>44</v>
      </c>
      <c r="C9" s="51">
        <v>137887.28</v>
      </c>
      <c r="D9" s="11">
        <v>144995.88</v>
      </c>
      <c r="E9" s="12">
        <f t="shared" si="0"/>
        <v>7108.600000000006</v>
      </c>
      <c r="F9" s="18">
        <f t="shared" si="1"/>
        <v>105.16</v>
      </c>
      <c r="G9" s="19">
        <v>823217</v>
      </c>
      <c r="H9" s="19">
        <v>907666</v>
      </c>
      <c r="I9" s="20">
        <f aca="true" t="shared" si="2" ref="I9:I41">H9-G9</f>
        <v>84449</v>
      </c>
      <c r="J9" s="21">
        <f aca="true" t="shared" si="3" ref="J9:J41">ROUND(H9/G9*100,2)</f>
        <v>110.26</v>
      </c>
      <c r="N9" s="1"/>
      <c r="O9" s="5"/>
    </row>
    <row r="10" spans="1:15" ht="15">
      <c r="A10" s="16">
        <v>3</v>
      </c>
      <c r="B10" s="17" t="s">
        <v>2</v>
      </c>
      <c r="C10" s="11">
        <v>196388.71</v>
      </c>
      <c r="D10" s="11">
        <v>227037.54</v>
      </c>
      <c r="E10" s="12">
        <f t="shared" si="0"/>
        <v>30648.830000000016</v>
      </c>
      <c r="F10" s="18">
        <f t="shared" si="1"/>
        <v>115.61</v>
      </c>
      <c r="G10" s="19">
        <v>1165891</v>
      </c>
      <c r="H10" s="19">
        <v>1302417</v>
      </c>
      <c r="I10" s="20">
        <f t="shared" si="2"/>
        <v>136526</v>
      </c>
      <c r="J10" s="21">
        <f t="shared" si="3"/>
        <v>111.71</v>
      </c>
      <c r="N10" s="1"/>
      <c r="O10" s="5"/>
    </row>
    <row r="11" spans="1:15" ht="15">
      <c r="A11" s="16">
        <v>4</v>
      </c>
      <c r="B11" s="17" t="s">
        <v>3</v>
      </c>
      <c r="C11" s="11">
        <v>132251.51</v>
      </c>
      <c r="D11" s="11">
        <v>120037.89</v>
      </c>
      <c r="E11" s="12">
        <f t="shared" si="0"/>
        <v>-12213.62000000001</v>
      </c>
      <c r="F11" s="18">
        <f t="shared" si="1"/>
        <v>90.76</v>
      </c>
      <c r="G11" s="19">
        <v>835321</v>
      </c>
      <c r="H11" s="19">
        <v>799939</v>
      </c>
      <c r="I11" s="20">
        <f t="shared" si="2"/>
        <v>-35382</v>
      </c>
      <c r="J11" s="21">
        <f t="shared" si="3"/>
        <v>95.76</v>
      </c>
      <c r="N11" s="1"/>
      <c r="O11" s="5"/>
    </row>
    <row r="12" spans="1:15" ht="15">
      <c r="A12" s="16">
        <v>5</v>
      </c>
      <c r="B12" s="17" t="s">
        <v>4</v>
      </c>
      <c r="C12" s="11">
        <v>51420.6</v>
      </c>
      <c r="D12" s="11">
        <v>57001.42</v>
      </c>
      <c r="E12" s="12">
        <f t="shared" si="0"/>
        <v>5580.82</v>
      </c>
      <c r="F12" s="18">
        <f t="shared" si="1"/>
        <v>110.85</v>
      </c>
      <c r="G12" s="19">
        <v>300309</v>
      </c>
      <c r="H12" s="19">
        <v>351754</v>
      </c>
      <c r="I12" s="20">
        <f t="shared" si="2"/>
        <v>51445</v>
      </c>
      <c r="J12" s="21">
        <f t="shared" si="3"/>
        <v>117.13</v>
      </c>
      <c r="N12" s="1"/>
      <c r="O12" s="5"/>
    </row>
    <row r="13" spans="1:15" ht="15">
      <c r="A13" s="16">
        <v>6</v>
      </c>
      <c r="B13" s="17" t="s">
        <v>5</v>
      </c>
      <c r="C13" s="11">
        <v>41647.14</v>
      </c>
      <c r="D13" s="11">
        <v>48385.31</v>
      </c>
      <c r="E13" s="12">
        <f t="shared" si="0"/>
        <v>6738.169999999998</v>
      </c>
      <c r="F13" s="18">
        <f t="shared" si="1"/>
        <v>116.18</v>
      </c>
      <c r="G13" s="19">
        <v>285211</v>
      </c>
      <c r="H13" s="19">
        <v>310432</v>
      </c>
      <c r="I13" s="20">
        <f t="shared" si="2"/>
        <v>25221</v>
      </c>
      <c r="J13" s="21">
        <f t="shared" si="3"/>
        <v>108.84</v>
      </c>
      <c r="N13" s="1"/>
      <c r="O13" s="5"/>
    </row>
    <row r="14" spans="1:15" ht="15">
      <c r="A14" s="16">
        <v>7</v>
      </c>
      <c r="B14" s="17" t="s">
        <v>6</v>
      </c>
      <c r="C14" s="11">
        <v>235080.01</v>
      </c>
      <c r="D14" s="11">
        <v>260439.93</v>
      </c>
      <c r="E14" s="12">
        <f t="shared" si="0"/>
        <v>25359.919999999984</v>
      </c>
      <c r="F14" s="18">
        <f t="shared" si="1"/>
        <v>110.79</v>
      </c>
      <c r="G14" s="19">
        <v>1303879</v>
      </c>
      <c r="H14" s="19">
        <v>1404459</v>
      </c>
      <c r="I14" s="20">
        <f t="shared" si="2"/>
        <v>100580</v>
      </c>
      <c r="J14" s="21">
        <f t="shared" si="3"/>
        <v>107.71</v>
      </c>
      <c r="N14" s="1"/>
      <c r="O14" s="5"/>
    </row>
    <row r="15" spans="1:15" ht="15">
      <c r="A15" s="16">
        <v>8</v>
      </c>
      <c r="B15" s="17" t="s">
        <v>7</v>
      </c>
      <c r="C15" s="11">
        <v>180686.66</v>
      </c>
      <c r="D15" s="11">
        <v>206245.84</v>
      </c>
      <c r="E15" s="12">
        <f t="shared" si="0"/>
        <v>25559.179999999993</v>
      </c>
      <c r="F15" s="18">
        <f t="shared" si="1"/>
        <v>114.15</v>
      </c>
      <c r="G15" s="19">
        <v>1375874</v>
      </c>
      <c r="H15" s="19">
        <v>1621293</v>
      </c>
      <c r="I15" s="20">
        <f t="shared" si="2"/>
        <v>245419</v>
      </c>
      <c r="J15" s="21">
        <f t="shared" si="3"/>
        <v>117.84</v>
      </c>
      <c r="N15" s="1"/>
      <c r="O15" s="5"/>
    </row>
    <row r="16" spans="1:15" ht="15">
      <c r="A16" s="16">
        <v>9</v>
      </c>
      <c r="B16" s="17" t="s">
        <v>8</v>
      </c>
      <c r="C16" s="11">
        <v>11634.47</v>
      </c>
      <c r="D16" s="11">
        <v>13039.06</v>
      </c>
      <c r="E16" s="12">
        <f t="shared" si="0"/>
        <v>1404.5900000000001</v>
      </c>
      <c r="F16" s="18">
        <f t="shared" si="1"/>
        <v>112.07</v>
      </c>
      <c r="G16" s="19">
        <v>74314</v>
      </c>
      <c r="H16" s="19">
        <v>83720</v>
      </c>
      <c r="I16" s="20">
        <f t="shared" si="2"/>
        <v>9406</v>
      </c>
      <c r="J16" s="21">
        <f t="shared" si="3"/>
        <v>112.66</v>
      </c>
      <c r="N16" s="1"/>
      <c r="O16" s="5"/>
    </row>
    <row r="17" spans="1:15" ht="15">
      <c r="A17" s="16">
        <v>10</v>
      </c>
      <c r="B17" s="17" t="s">
        <v>9</v>
      </c>
      <c r="C17" s="11">
        <v>58005.11</v>
      </c>
      <c r="D17" s="11">
        <v>62189.66</v>
      </c>
      <c r="E17" s="12">
        <f t="shared" si="0"/>
        <v>4184.550000000003</v>
      </c>
      <c r="F17" s="18">
        <f t="shared" si="1"/>
        <v>107.21</v>
      </c>
      <c r="G17" s="19">
        <v>247014</v>
      </c>
      <c r="H17" s="19">
        <v>280454</v>
      </c>
      <c r="I17" s="20">
        <f t="shared" si="2"/>
        <v>33440</v>
      </c>
      <c r="J17" s="21">
        <f t="shared" si="3"/>
        <v>113.54</v>
      </c>
      <c r="N17" s="1"/>
      <c r="O17" s="5"/>
    </row>
    <row r="18" spans="1:15" ht="15">
      <c r="A18" s="16">
        <v>11</v>
      </c>
      <c r="B18" s="17" t="s">
        <v>10</v>
      </c>
      <c r="C18" s="11">
        <v>19156.2</v>
      </c>
      <c r="D18" s="11">
        <v>23667.31</v>
      </c>
      <c r="E18" s="12">
        <f t="shared" si="0"/>
        <v>4511.110000000001</v>
      </c>
      <c r="F18" s="18">
        <f t="shared" si="1"/>
        <v>123.55</v>
      </c>
      <c r="G18" s="19">
        <v>86634</v>
      </c>
      <c r="H18" s="19">
        <v>145345</v>
      </c>
      <c r="I18" s="20">
        <f t="shared" si="2"/>
        <v>58711</v>
      </c>
      <c r="J18" s="21">
        <f t="shared" si="3"/>
        <v>167.77</v>
      </c>
      <c r="N18" s="1"/>
      <c r="O18" s="5"/>
    </row>
    <row r="19" spans="1:15" ht="15">
      <c r="A19" s="16">
        <v>12</v>
      </c>
      <c r="B19" s="17" t="s">
        <v>11</v>
      </c>
      <c r="C19" s="11">
        <v>108304.63</v>
      </c>
      <c r="D19" s="11">
        <v>119021.12</v>
      </c>
      <c r="E19" s="12">
        <f t="shared" si="0"/>
        <v>10716.48999999999</v>
      </c>
      <c r="F19" s="18">
        <f t="shared" si="1"/>
        <v>109.89</v>
      </c>
      <c r="G19" s="19">
        <v>606167</v>
      </c>
      <c r="H19" s="19">
        <v>677662</v>
      </c>
      <c r="I19" s="20">
        <f t="shared" si="2"/>
        <v>71495</v>
      </c>
      <c r="J19" s="21">
        <f t="shared" si="3"/>
        <v>111.79</v>
      </c>
      <c r="N19" s="1"/>
      <c r="O19" s="5"/>
    </row>
    <row r="20" spans="1:15" ht="15">
      <c r="A20" s="16">
        <v>13</v>
      </c>
      <c r="B20" s="17" t="s">
        <v>12</v>
      </c>
      <c r="C20" s="11">
        <v>21922.15</v>
      </c>
      <c r="D20" s="11">
        <v>22930.42</v>
      </c>
      <c r="E20" s="12">
        <f t="shared" si="0"/>
        <v>1008.2699999999968</v>
      </c>
      <c r="F20" s="18">
        <f t="shared" si="1"/>
        <v>104.6</v>
      </c>
      <c r="G20" s="19">
        <v>125987</v>
      </c>
      <c r="H20" s="19">
        <v>134234</v>
      </c>
      <c r="I20" s="20">
        <f t="shared" si="2"/>
        <v>8247</v>
      </c>
      <c r="J20" s="21">
        <f t="shared" si="3"/>
        <v>106.55</v>
      </c>
      <c r="N20" s="1"/>
      <c r="O20" s="5"/>
    </row>
    <row r="21" spans="1:15" ht="15">
      <c r="A21" s="16">
        <v>14</v>
      </c>
      <c r="B21" s="17" t="s">
        <v>13</v>
      </c>
      <c r="C21" s="11">
        <v>113143.11</v>
      </c>
      <c r="D21" s="11">
        <v>117375.91</v>
      </c>
      <c r="E21" s="12">
        <f t="shared" si="0"/>
        <v>4232.800000000003</v>
      </c>
      <c r="F21" s="18">
        <f t="shared" si="1"/>
        <v>103.74</v>
      </c>
      <c r="G21" s="19">
        <v>797999</v>
      </c>
      <c r="H21" s="19">
        <v>862473</v>
      </c>
      <c r="I21" s="20">
        <f t="shared" si="2"/>
        <v>64474</v>
      </c>
      <c r="J21" s="21">
        <f t="shared" si="3"/>
        <v>108.08</v>
      </c>
      <c r="N21" s="1"/>
      <c r="O21" s="5"/>
    </row>
    <row r="22" spans="1:15" ht="15">
      <c r="A22" s="16">
        <v>15</v>
      </c>
      <c r="B22" s="17" t="s">
        <v>14</v>
      </c>
      <c r="C22" s="11">
        <v>22399.93</v>
      </c>
      <c r="D22" s="11">
        <v>26127.71</v>
      </c>
      <c r="E22" s="12">
        <f t="shared" si="0"/>
        <v>3727.779999999999</v>
      </c>
      <c r="F22" s="18">
        <f t="shared" si="1"/>
        <v>116.64</v>
      </c>
      <c r="G22" s="19">
        <v>157213</v>
      </c>
      <c r="H22" s="19">
        <v>172111</v>
      </c>
      <c r="I22" s="20">
        <f t="shared" si="2"/>
        <v>14898</v>
      </c>
      <c r="J22" s="21">
        <f t="shared" si="3"/>
        <v>109.48</v>
      </c>
      <c r="N22" s="1"/>
      <c r="O22" s="5"/>
    </row>
    <row r="23" spans="1:15" ht="15">
      <c r="A23" s="16">
        <v>16</v>
      </c>
      <c r="B23" s="17" t="s">
        <v>15</v>
      </c>
      <c r="C23" s="11">
        <v>69093.85</v>
      </c>
      <c r="D23" s="11">
        <v>62919.75</v>
      </c>
      <c r="E23" s="12">
        <f t="shared" si="0"/>
        <v>-6174.100000000006</v>
      </c>
      <c r="F23" s="18">
        <f t="shared" si="1"/>
        <v>91.06</v>
      </c>
      <c r="G23" s="19">
        <v>398933</v>
      </c>
      <c r="H23" s="19">
        <v>431889</v>
      </c>
      <c r="I23" s="20">
        <f t="shared" si="2"/>
        <v>32956</v>
      </c>
      <c r="J23" s="21">
        <f t="shared" si="3"/>
        <v>108.26</v>
      </c>
      <c r="N23" s="1"/>
      <c r="O23" s="5"/>
    </row>
    <row r="24" spans="1:15" ht="15">
      <c r="A24" s="16">
        <v>17</v>
      </c>
      <c r="B24" s="17" t="s">
        <v>16</v>
      </c>
      <c r="C24" s="11">
        <v>25458.59</v>
      </c>
      <c r="D24" s="11">
        <v>39546.57</v>
      </c>
      <c r="E24" s="12">
        <f t="shared" si="0"/>
        <v>14087.98</v>
      </c>
      <c r="F24" s="18">
        <f t="shared" si="1"/>
        <v>155.34</v>
      </c>
      <c r="G24" s="19">
        <v>227680</v>
      </c>
      <c r="H24" s="19">
        <v>270606</v>
      </c>
      <c r="I24" s="20">
        <f t="shared" si="2"/>
        <v>42926</v>
      </c>
      <c r="J24" s="21">
        <f t="shared" si="3"/>
        <v>118.85</v>
      </c>
      <c r="N24" s="1"/>
      <c r="O24" s="5"/>
    </row>
    <row r="25" spans="1:15" ht="15">
      <c r="A25" s="16">
        <v>18</v>
      </c>
      <c r="B25" s="17" t="s">
        <v>17</v>
      </c>
      <c r="C25" s="11">
        <v>33942.59</v>
      </c>
      <c r="D25" s="11">
        <v>37860.09</v>
      </c>
      <c r="E25" s="12">
        <f t="shared" si="0"/>
        <v>3917.5</v>
      </c>
      <c r="F25" s="18">
        <f t="shared" si="1"/>
        <v>111.54</v>
      </c>
      <c r="G25" s="19">
        <v>244221</v>
      </c>
      <c r="H25" s="19">
        <v>259231</v>
      </c>
      <c r="I25" s="20">
        <f t="shared" si="2"/>
        <v>15010</v>
      </c>
      <c r="J25" s="21">
        <f t="shared" si="3"/>
        <v>106.15</v>
      </c>
      <c r="N25" s="1"/>
      <c r="O25" s="5"/>
    </row>
    <row r="26" spans="1:15" ht="15">
      <c r="A26" s="16">
        <v>19</v>
      </c>
      <c r="B26" s="17" t="s">
        <v>18</v>
      </c>
      <c r="C26" s="11">
        <v>15831.01</v>
      </c>
      <c r="D26" s="11">
        <v>18098.47</v>
      </c>
      <c r="E26" s="12">
        <f t="shared" si="0"/>
        <v>2267.460000000001</v>
      </c>
      <c r="F26" s="18">
        <f t="shared" si="1"/>
        <v>114.32</v>
      </c>
      <c r="G26" s="19">
        <v>111736</v>
      </c>
      <c r="H26" s="19">
        <v>119619</v>
      </c>
      <c r="I26" s="20">
        <f t="shared" si="2"/>
        <v>7883</v>
      </c>
      <c r="J26" s="21">
        <f t="shared" si="3"/>
        <v>107.06</v>
      </c>
      <c r="N26" s="1"/>
      <c r="O26" s="5"/>
    </row>
    <row r="27" spans="1:15" ht="15">
      <c r="A27" s="16">
        <v>20</v>
      </c>
      <c r="B27" s="17" t="s">
        <v>19</v>
      </c>
      <c r="C27" s="11">
        <v>23499.69</v>
      </c>
      <c r="D27" s="11">
        <v>28554.19</v>
      </c>
      <c r="E27" s="12">
        <f t="shared" si="0"/>
        <v>5054.5</v>
      </c>
      <c r="F27" s="18">
        <f t="shared" si="1"/>
        <v>121.51</v>
      </c>
      <c r="G27" s="19">
        <v>152734</v>
      </c>
      <c r="H27" s="19">
        <v>168584</v>
      </c>
      <c r="I27" s="20">
        <f t="shared" si="2"/>
        <v>15850</v>
      </c>
      <c r="J27" s="21">
        <f t="shared" si="3"/>
        <v>110.38</v>
      </c>
      <c r="N27" s="1"/>
      <c r="O27" s="5"/>
    </row>
    <row r="28" spans="1:15" ht="15">
      <c r="A28" s="16">
        <v>21</v>
      </c>
      <c r="B28" s="17" t="s">
        <v>20</v>
      </c>
      <c r="C28" s="11">
        <v>51141.01</v>
      </c>
      <c r="D28" s="11">
        <v>58919.6</v>
      </c>
      <c r="E28" s="12">
        <f t="shared" si="0"/>
        <v>7778.5899999999965</v>
      </c>
      <c r="F28" s="18">
        <f t="shared" si="1"/>
        <v>115.21</v>
      </c>
      <c r="G28" s="19">
        <v>260855</v>
      </c>
      <c r="H28" s="19">
        <v>291244</v>
      </c>
      <c r="I28" s="20">
        <f t="shared" si="2"/>
        <v>30389</v>
      </c>
      <c r="J28" s="21">
        <f t="shared" si="3"/>
        <v>111.65</v>
      </c>
      <c r="N28" s="1"/>
      <c r="O28" s="5"/>
    </row>
    <row r="29" spans="1:15" ht="15">
      <c r="A29" s="16">
        <v>22</v>
      </c>
      <c r="B29" s="17" t="s">
        <v>21</v>
      </c>
      <c r="C29" s="11">
        <v>14271.38</v>
      </c>
      <c r="D29" s="11">
        <v>16414.26</v>
      </c>
      <c r="E29" s="12">
        <f t="shared" si="0"/>
        <v>2142.879999999999</v>
      </c>
      <c r="F29" s="18">
        <f t="shared" si="1"/>
        <v>115.02</v>
      </c>
      <c r="G29" s="19">
        <v>81237</v>
      </c>
      <c r="H29" s="19">
        <v>89909</v>
      </c>
      <c r="I29" s="20">
        <f t="shared" si="2"/>
        <v>8672</v>
      </c>
      <c r="J29" s="21">
        <f t="shared" si="3"/>
        <v>110.67</v>
      </c>
      <c r="N29" s="1"/>
      <c r="O29" s="5"/>
    </row>
    <row r="30" spans="1:15" ht="15">
      <c r="A30" s="16">
        <v>23</v>
      </c>
      <c r="B30" s="17" t="s">
        <v>22</v>
      </c>
      <c r="C30" s="11">
        <v>56162.04</v>
      </c>
      <c r="D30" s="11">
        <v>69091.66</v>
      </c>
      <c r="E30" s="12">
        <f t="shared" si="0"/>
        <v>12929.620000000003</v>
      </c>
      <c r="F30" s="18">
        <f t="shared" si="1"/>
        <v>123.02</v>
      </c>
      <c r="G30" s="19">
        <v>328594</v>
      </c>
      <c r="H30" s="19">
        <v>372854</v>
      </c>
      <c r="I30" s="20">
        <f t="shared" si="2"/>
        <v>44260</v>
      </c>
      <c r="J30" s="21">
        <f t="shared" si="3"/>
        <v>113.47</v>
      </c>
      <c r="N30" s="1"/>
      <c r="O30" s="5"/>
    </row>
    <row r="31" spans="1:15" ht="15">
      <c r="A31" s="16">
        <v>24</v>
      </c>
      <c r="B31" s="17" t="s">
        <v>23</v>
      </c>
      <c r="C31" s="11">
        <v>114610.15</v>
      </c>
      <c r="D31" s="11">
        <v>108844.58</v>
      </c>
      <c r="E31" s="12">
        <f t="shared" si="0"/>
        <v>-5765.569999999992</v>
      </c>
      <c r="F31" s="18">
        <f t="shared" si="1"/>
        <v>94.97</v>
      </c>
      <c r="G31" s="19">
        <v>599534</v>
      </c>
      <c r="H31" s="19">
        <v>623605</v>
      </c>
      <c r="I31" s="20">
        <f t="shared" si="2"/>
        <v>24071</v>
      </c>
      <c r="J31" s="21">
        <f t="shared" si="3"/>
        <v>104.01</v>
      </c>
      <c r="N31" s="1"/>
      <c r="O31" s="5"/>
    </row>
    <row r="32" spans="1:15" ht="15">
      <c r="A32" s="16">
        <v>25</v>
      </c>
      <c r="B32" s="17" t="s">
        <v>24</v>
      </c>
      <c r="C32" s="11">
        <v>19180.51</v>
      </c>
      <c r="D32" s="11">
        <v>19374.75</v>
      </c>
      <c r="E32" s="12">
        <f t="shared" si="0"/>
        <v>194.2400000000016</v>
      </c>
      <c r="F32" s="18">
        <f t="shared" si="1"/>
        <v>101.01</v>
      </c>
      <c r="G32" s="19">
        <v>125595</v>
      </c>
      <c r="H32" s="19">
        <v>143711</v>
      </c>
      <c r="I32" s="20">
        <f t="shared" si="2"/>
        <v>18116</v>
      </c>
      <c r="J32" s="21">
        <f t="shared" si="3"/>
        <v>114.42</v>
      </c>
      <c r="N32" s="1"/>
      <c r="O32" s="5"/>
    </row>
    <row r="33" spans="1:15" ht="15">
      <c r="A33" s="16">
        <v>26</v>
      </c>
      <c r="B33" s="17" t="s">
        <v>25</v>
      </c>
      <c r="C33" s="11">
        <v>49479.47</v>
      </c>
      <c r="D33" s="11">
        <v>52192.16</v>
      </c>
      <c r="E33" s="12">
        <f t="shared" si="0"/>
        <v>2712.6900000000023</v>
      </c>
      <c r="F33" s="18">
        <f t="shared" si="1"/>
        <v>105.48</v>
      </c>
      <c r="G33" s="19">
        <v>338878</v>
      </c>
      <c r="H33" s="19">
        <v>406450</v>
      </c>
      <c r="I33" s="20">
        <f t="shared" si="2"/>
        <v>67572</v>
      </c>
      <c r="J33" s="21">
        <f t="shared" si="3"/>
        <v>119.94</v>
      </c>
      <c r="N33" s="1"/>
      <c r="O33" s="5"/>
    </row>
    <row r="34" spans="1:15" ht="15">
      <c r="A34" s="16">
        <v>27</v>
      </c>
      <c r="B34" s="17" t="s">
        <v>26</v>
      </c>
      <c r="C34" s="11">
        <v>52019.85</v>
      </c>
      <c r="D34" s="11">
        <v>45934.48</v>
      </c>
      <c r="E34" s="12">
        <f t="shared" si="0"/>
        <v>-6085.369999999995</v>
      </c>
      <c r="F34" s="18">
        <f t="shared" si="1"/>
        <v>88.3</v>
      </c>
      <c r="G34" s="19">
        <v>201598</v>
      </c>
      <c r="H34" s="19">
        <v>215741</v>
      </c>
      <c r="I34" s="20">
        <f t="shared" si="2"/>
        <v>14143</v>
      </c>
      <c r="J34" s="21">
        <f t="shared" si="3"/>
        <v>107.02</v>
      </c>
      <c r="N34" s="1"/>
      <c r="O34" s="5"/>
    </row>
    <row r="35" spans="1:15" ht="15">
      <c r="A35" s="16">
        <v>28</v>
      </c>
      <c r="B35" s="17" t="s">
        <v>27</v>
      </c>
      <c r="C35" s="11">
        <v>33038.5</v>
      </c>
      <c r="D35" s="11">
        <v>37302.65</v>
      </c>
      <c r="E35" s="12">
        <f t="shared" si="0"/>
        <v>4264.1500000000015</v>
      </c>
      <c r="F35" s="18">
        <f t="shared" si="1"/>
        <v>112.91</v>
      </c>
      <c r="G35" s="19">
        <v>197975</v>
      </c>
      <c r="H35" s="19">
        <v>213333</v>
      </c>
      <c r="I35" s="20">
        <f t="shared" si="2"/>
        <v>15358</v>
      </c>
      <c r="J35" s="21">
        <f t="shared" si="3"/>
        <v>107.76</v>
      </c>
      <c r="N35" s="1"/>
      <c r="O35" s="5"/>
    </row>
    <row r="36" spans="1:15" ht="15">
      <c r="A36" s="16">
        <v>29</v>
      </c>
      <c r="B36" s="17" t="s">
        <v>28</v>
      </c>
      <c r="C36" s="11">
        <v>68125.85</v>
      </c>
      <c r="D36" s="11">
        <v>83394.02</v>
      </c>
      <c r="E36" s="12">
        <f t="shared" si="0"/>
        <v>15268.169999999998</v>
      </c>
      <c r="F36" s="18">
        <f t="shared" si="1"/>
        <v>122.41</v>
      </c>
      <c r="G36" s="19">
        <v>438235</v>
      </c>
      <c r="H36" s="19">
        <v>513703</v>
      </c>
      <c r="I36" s="20">
        <f t="shared" si="2"/>
        <v>75468</v>
      </c>
      <c r="J36" s="21">
        <f t="shared" si="3"/>
        <v>117.22</v>
      </c>
      <c r="N36" s="1"/>
      <c r="O36" s="5"/>
    </row>
    <row r="37" spans="1:15" ht="15">
      <c r="A37" s="16">
        <v>30</v>
      </c>
      <c r="B37" s="17" t="s">
        <v>29</v>
      </c>
      <c r="C37" s="11">
        <v>87276.39</v>
      </c>
      <c r="D37" s="11">
        <v>98069.28</v>
      </c>
      <c r="E37" s="12">
        <f t="shared" si="0"/>
        <v>10792.89</v>
      </c>
      <c r="F37" s="18">
        <f t="shared" si="1"/>
        <v>112.37</v>
      </c>
      <c r="G37" s="19">
        <v>630232</v>
      </c>
      <c r="H37" s="19">
        <v>715238</v>
      </c>
      <c r="I37" s="20">
        <f t="shared" si="2"/>
        <v>85006</v>
      </c>
      <c r="J37" s="21">
        <f t="shared" si="3"/>
        <v>113.49</v>
      </c>
      <c r="N37" s="1"/>
      <c r="O37" s="5"/>
    </row>
    <row r="38" spans="1:15" ht="15">
      <c r="A38" s="16">
        <v>31</v>
      </c>
      <c r="B38" s="17" t="s">
        <v>30</v>
      </c>
      <c r="C38" s="11">
        <v>133724.24</v>
      </c>
      <c r="D38" s="11">
        <v>132620.66</v>
      </c>
      <c r="E38" s="12">
        <f t="shared" si="0"/>
        <v>-1103.5799999999872</v>
      </c>
      <c r="F38" s="18">
        <f t="shared" si="1"/>
        <v>99.17</v>
      </c>
      <c r="G38" s="19">
        <v>928762</v>
      </c>
      <c r="H38" s="19">
        <v>961083</v>
      </c>
      <c r="I38" s="20">
        <f t="shared" si="2"/>
        <v>32321</v>
      </c>
      <c r="J38" s="21">
        <f t="shared" si="3"/>
        <v>103.48</v>
      </c>
      <c r="N38" s="1"/>
      <c r="O38" s="5"/>
    </row>
    <row r="39" spans="1:15" ht="15">
      <c r="A39" s="16">
        <v>32</v>
      </c>
      <c r="B39" s="17" t="s">
        <v>31</v>
      </c>
      <c r="C39" s="11">
        <v>67415.31</v>
      </c>
      <c r="D39" s="11">
        <v>69676.53</v>
      </c>
      <c r="E39" s="12">
        <f t="shared" si="0"/>
        <v>2261.220000000001</v>
      </c>
      <c r="F39" s="18">
        <f t="shared" si="1"/>
        <v>103.35</v>
      </c>
      <c r="G39" s="19">
        <v>494381</v>
      </c>
      <c r="H39" s="19">
        <v>520363</v>
      </c>
      <c r="I39" s="20">
        <f t="shared" si="2"/>
        <v>25982</v>
      </c>
      <c r="J39" s="21">
        <f t="shared" si="3"/>
        <v>105.26</v>
      </c>
      <c r="N39" s="1"/>
      <c r="O39" s="5"/>
    </row>
    <row r="40" spans="1:15" ht="15.75" thickBot="1">
      <c r="A40" s="22">
        <v>33</v>
      </c>
      <c r="B40" s="23" t="s">
        <v>32</v>
      </c>
      <c r="C40" s="11">
        <v>35377.79</v>
      </c>
      <c r="D40" s="11">
        <v>42609.38</v>
      </c>
      <c r="E40" s="12">
        <f t="shared" si="0"/>
        <v>7231.5899999999965</v>
      </c>
      <c r="F40" s="24">
        <f t="shared" si="1"/>
        <v>120.44</v>
      </c>
      <c r="G40" s="25">
        <v>252934</v>
      </c>
      <c r="H40" s="25">
        <v>292355</v>
      </c>
      <c r="I40" s="26">
        <f t="shared" si="2"/>
        <v>39421</v>
      </c>
      <c r="J40" s="27">
        <f t="shared" si="3"/>
        <v>115.59</v>
      </c>
      <c r="N40" s="1"/>
      <c r="O40" s="5"/>
    </row>
    <row r="41" spans="1:15" ht="15.75" thickBot="1">
      <c r="A41" s="28"/>
      <c r="B41" s="29" t="s">
        <v>33</v>
      </c>
      <c r="C41" s="30">
        <f>SUM(C8:C40)</f>
        <v>5339176.309999999</v>
      </c>
      <c r="D41" s="30">
        <f>SUM(D8:D40)</f>
        <v>5802257.850000001</v>
      </c>
      <c r="E41" s="30">
        <f t="shared" si="0"/>
        <v>463081.5400000019</v>
      </c>
      <c r="F41" s="31">
        <f t="shared" si="1"/>
        <v>108.67</v>
      </c>
      <c r="G41" s="30">
        <f>SUM(G8:G40)</f>
        <v>33228897</v>
      </c>
      <c r="H41" s="30">
        <f>SUM(H8:H40)</f>
        <v>36239296</v>
      </c>
      <c r="I41" s="30">
        <f t="shared" si="2"/>
        <v>3010399</v>
      </c>
      <c r="J41" s="31">
        <f t="shared" si="3"/>
        <v>109.06</v>
      </c>
      <c r="N41" s="1"/>
      <c r="O41" s="3"/>
    </row>
    <row r="42" spans="14:15" ht="12.75">
      <c r="N42" s="2"/>
      <c r="O42" s="2"/>
    </row>
    <row r="43" ht="12.75">
      <c r="A43" s="4"/>
    </row>
  </sheetData>
  <sheetProtection/>
  <mergeCells count="10">
    <mergeCell ref="A1:H2"/>
    <mergeCell ref="I4:J4"/>
    <mergeCell ref="A5:A6"/>
    <mergeCell ref="B5:B6"/>
    <mergeCell ref="C5:D5"/>
    <mergeCell ref="E5:E6"/>
    <mergeCell ref="F5:F6"/>
    <mergeCell ref="G5:H5"/>
    <mergeCell ref="I5:I6"/>
    <mergeCell ref="J5:J6"/>
  </mergeCells>
  <printOptions/>
  <pageMargins left="0.7" right="0.7" top="0.75" bottom="0.75" header="0.3" footer="0.3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1"/>
  <sheetViews>
    <sheetView tabSelected="1" zoomScalePageLayoutView="0" workbookViewId="0" topLeftCell="A1">
      <selection activeCell="E17" sqref="E17"/>
    </sheetView>
  </sheetViews>
  <sheetFormatPr defaultColWidth="9.00390625" defaultRowHeight="12.75"/>
  <cols>
    <col min="1" max="1" width="5.625" style="0" customWidth="1"/>
    <col min="2" max="2" width="27.00390625" style="0" customWidth="1"/>
    <col min="3" max="3" width="14.00390625" style="0" customWidth="1"/>
    <col min="4" max="4" width="16.625" style="0" customWidth="1"/>
    <col min="5" max="5" width="12.50390625" style="0" customWidth="1"/>
    <col min="6" max="6" width="16.50390625" style="0" customWidth="1"/>
    <col min="7" max="7" width="16.625" style="0" customWidth="1"/>
    <col min="8" max="8" width="10.00390625" style="0" customWidth="1"/>
    <col min="9" max="9" width="14.50390625" style="0" customWidth="1"/>
    <col min="10" max="10" width="13.00390625" style="0" customWidth="1"/>
    <col min="11" max="11" width="10.625" style="0" customWidth="1"/>
  </cols>
  <sheetData>
    <row r="2" spans="1:11" ht="12.75">
      <c r="A2" s="65" t="s">
        <v>54</v>
      </c>
      <c r="B2" s="65"/>
      <c r="C2" s="65"/>
      <c r="D2" s="65"/>
      <c r="E2" s="65"/>
      <c r="F2" s="65"/>
      <c r="G2" s="65"/>
      <c r="H2" s="65"/>
      <c r="I2" s="65"/>
      <c r="J2" s="6"/>
      <c r="K2" s="6"/>
    </row>
    <row r="3" spans="1:11" ht="49.5" customHeight="1">
      <c r="A3" s="65"/>
      <c r="B3" s="65"/>
      <c r="C3" s="65"/>
      <c r="D3" s="65"/>
      <c r="E3" s="65"/>
      <c r="F3" s="65"/>
      <c r="G3" s="65"/>
      <c r="H3" s="65"/>
      <c r="I3" s="65"/>
      <c r="J3" s="6"/>
      <c r="K3" s="6"/>
    </row>
    <row r="4" spans="1:11" ht="14.25" thickBot="1">
      <c r="A4" s="6"/>
      <c r="B4" s="6"/>
      <c r="C4" s="6"/>
      <c r="D4" s="6"/>
      <c r="E4" s="6"/>
      <c r="F4" s="6"/>
      <c r="G4" s="6"/>
      <c r="H4" s="6"/>
      <c r="I4" s="6"/>
      <c r="J4" s="55" t="s">
        <v>46</v>
      </c>
      <c r="K4" s="55"/>
    </row>
    <row r="5" spans="1:11" ht="38.25" customHeight="1" thickBot="1">
      <c r="A5" s="66" t="s">
        <v>37</v>
      </c>
      <c r="B5" s="53" t="s">
        <v>45</v>
      </c>
      <c r="C5" s="68" t="s">
        <v>49</v>
      </c>
      <c r="D5" s="69"/>
      <c r="E5" s="70"/>
      <c r="F5" s="68" t="s">
        <v>53</v>
      </c>
      <c r="G5" s="69"/>
      <c r="H5" s="70"/>
      <c r="I5" s="68" t="s">
        <v>43</v>
      </c>
      <c r="J5" s="69"/>
      <c r="K5" s="70"/>
    </row>
    <row r="6" spans="1:11" ht="39.75" thickBot="1">
      <c r="A6" s="67"/>
      <c r="B6" s="54"/>
      <c r="C6" s="7" t="s">
        <v>40</v>
      </c>
      <c r="D6" s="7" t="s">
        <v>41</v>
      </c>
      <c r="E6" s="7" t="s">
        <v>42</v>
      </c>
      <c r="F6" s="7" t="s">
        <v>40</v>
      </c>
      <c r="G6" s="7" t="s">
        <v>41</v>
      </c>
      <c r="H6" s="7" t="s">
        <v>42</v>
      </c>
      <c r="I6" s="7" t="s">
        <v>40</v>
      </c>
      <c r="J6" s="7" t="s">
        <v>41</v>
      </c>
      <c r="K6" s="7" t="s">
        <v>42</v>
      </c>
    </row>
    <row r="7" spans="1:11" ht="13.5" thickBo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</row>
    <row r="8" spans="1:11" ht="12.75">
      <c r="A8" s="32">
        <v>1</v>
      </c>
      <c r="B8" s="33" t="s">
        <v>1</v>
      </c>
      <c r="C8" s="14">
        <v>19029753</v>
      </c>
      <c r="D8" s="11">
        <v>3059600.58</v>
      </c>
      <c r="E8" s="34">
        <f>ROUND(D8*100/C8,2)</f>
        <v>16.08</v>
      </c>
      <c r="F8" s="14">
        <v>20575819</v>
      </c>
      <c r="G8" s="11">
        <v>3332339.77</v>
      </c>
      <c r="H8" s="34">
        <f>ROUND(G8*100/F8,2)</f>
        <v>16.2</v>
      </c>
      <c r="I8" s="34">
        <f>ROUND(F8-C8,0)</f>
        <v>1546066</v>
      </c>
      <c r="J8" s="12">
        <f>G8-D8</f>
        <v>272739.18999999994</v>
      </c>
      <c r="K8" s="35">
        <f>H8-E8</f>
        <v>0.120000000000001</v>
      </c>
    </row>
    <row r="9" spans="1:11" ht="12.75">
      <c r="A9" s="16">
        <v>2</v>
      </c>
      <c r="B9" s="17" t="s">
        <v>44</v>
      </c>
      <c r="C9" s="19">
        <v>823217</v>
      </c>
      <c r="D9" s="11">
        <v>137887.28</v>
      </c>
      <c r="E9" s="34">
        <f aca="true" t="shared" si="0" ref="E9:E41">ROUND(D9*100/C9,2)</f>
        <v>16.75</v>
      </c>
      <c r="F9" s="19">
        <v>907666</v>
      </c>
      <c r="G9" s="11">
        <v>144995.88</v>
      </c>
      <c r="H9" s="34">
        <f aca="true" t="shared" si="1" ref="H9:H41">ROUND(G9*100/F9,2)</f>
        <v>15.97</v>
      </c>
      <c r="I9" s="36">
        <f aca="true" t="shared" si="2" ref="I9:I41">ROUND(F9-C9,0)</f>
        <v>84449</v>
      </c>
      <c r="J9" s="20">
        <f aca="true" t="shared" si="3" ref="J9:K41">G9-D9</f>
        <v>7108.600000000006</v>
      </c>
      <c r="K9" s="37">
        <f t="shared" si="3"/>
        <v>-0.7799999999999994</v>
      </c>
    </row>
    <row r="10" spans="1:11" ht="12.75">
      <c r="A10" s="16">
        <v>3</v>
      </c>
      <c r="B10" s="17" t="s">
        <v>2</v>
      </c>
      <c r="C10" s="19">
        <v>1165891</v>
      </c>
      <c r="D10" s="11">
        <v>196388.71</v>
      </c>
      <c r="E10" s="34">
        <f t="shared" si="0"/>
        <v>16.84</v>
      </c>
      <c r="F10" s="19">
        <v>1302417</v>
      </c>
      <c r="G10" s="11">
        <v>227037.54</v>
      </c>
      <c r="H10" s="34">
        <f t="shared" si="1"/>
        <v>17.43</v>
      </c>
      <c r="I10" s="36">
        <f>ROUND(F10-C10,0)</f>
        <v>136526</v>
      </c>
      <c r="J10" s="20">
        <f t="shared" si="3"/>
        <v>30648.830000000016</v>
      </c>
      <c r="K10" s="37">
        <f t="shared" si="3"/>
        <v>0.5899999999999999</v>
      </c>
    </row>
    <row r="11" spans="1:11" ht="12.75">
      <c r="A11" s="38">
        <v>4</v>
      </c>
      <c r="B11" s="39" t="s">
        <v>3</v>
      </c>
      <c r="C11" s="19">
        <v>835321</v>
      </c>
      <c r="D11" s="11">
        <v>132251.51</v>
      </c>
      <c r="E11" s="40">
        <f t="shared" si="0"/>
        <v>15.83</v>
      </c>
      <c r="F11" s="19">
        <v>799939</v>
      </c>
      <c r="G11" s="11">
        <v>120037.89</v>
      </c>
      <c r="H11" s="40">
        <f t="shared" si="1"/>
        <v>15.01</v>
      </c>
      <c r="I11" s="41">
        <f t="shared" si="2"/>
        <v>-35382</v>
      </c>
      <c r="J11" s="42">
        <f t="shared" si="3"/>
        <v>-12213.62000000001</v>
      </c>
      <c r="K11" s="37">
        <f t="shared" si="3"/>
        <v>-0.8200000000000003</v>
      </c>
    </row>
    <row r="12" spans="1:11" ht="12.75">
      <c r="A12" s="38">
        <v>5</v>
      </c>
      <c r="B12" s="39" t="s">
        <v>4</v>
      </c>
      <c r="C12" s="19">
        <v>300309</v>
      </c>
      <c r="D12" s="11">
        <v>51420.6</v>
      </c>
      <c r="E12" s="40">
        <f t="shared" si="0"/>
        <v>17.12</v>
      </c>
      <c r="F12" s="19">
        <v>351754</v>
      </c>
      <c r="G12" s="11">
        <v>57001.42</v>
      </c>
      <c r="H12" s="40">
        <f t="shared" si="1"/>
        <v>16.2</v>
      </c>
      <c r="I12" s="41">
        <f t="shared" si="2"/>
        <v>51445</v>
      </c>
      <c r="J12" s="42">
        <f t="shared" si="3"/>
        <v>5580.82</v>
      </c>
      <c r="K12" s="37">
        <f t="shared" si="3"/>
        <v>-0.9200000000000017</v>
      </c>
    </row>
    <row r="13" spans="1:11" ht="12.75">
      <c r="A13" s="16">
        <v>6</v>
      </c>
      <c r="B13" s="17" t="s">
        <v>5</v>
      </c>
      <c r="C13" s="19">
        <v>285211</v>
      </c>
      <c r="D13" s="11">
        <v>41647.14</v>
      </c>
      <c r="E13" s="34">
        <f t="shared" si="0"/>
        <v>14.6</v>
      </c>
      <c r="F13" s="19">
        <v>310432</v>
      </c>
      <c r="G13" s="11">
        <v>48385.31</v>
      </c>
      <c r="H13" s="34">
        <f t="shared" si="1"/>
        <v>15.59</v>
      </c>
      <c r="I13" s="36">
        <f t="shared" si="2"/>
        <v>25221</v>
      </c>
      <c r="J13" s="20">
        <f t="shared" si="3"/>
        <v>6738.169999999998</v>
      </c>
      <c r="K13" s="37">
        <f t="shared" si="3"/>
        <v>0.9900000000000002</v>
      </c>
    </row>
    <row r="14" spans="1:11" ht="12.75">
      <c r="A14" s="16">
        <v>7</v>
      </c>
      <c r="B14" s="17" t="s">
        <v>6</v>
      </c>
      <c r="C14" s="19">
        <v>1303879</v>
      </c>
      <c r="D14" s="11">
        <v>235080.01</v>
      </c>
      <c r="E14" s="34">
        <f t="shared" si="0"/>
        <v>18.03</v>
      </c>
      <c r="F14" s="19">
        <v>1404459</v>
      </c>
      <c r="G14" s="11">
        <v>260439.93</v>
      </c>
      <c r="H14" s="34">
        <f t="shared" si="1"/>
        <v>18.54</v>
      </c>
      <c r="I14" s="36">
        <f t="shared" si="2"/>
        <v>100580</v>
      </c>
      <c r="J14" s="20">
        <f t="shared" si="3"/>
        <v>25359.919999999984</v>
      </c>
      <c r="K14" s="37">
        <f t="shared" si="3"/>
        <v>0.509999999999998</v>
      </c>
    </row>
    <row r="15" spans="1:11" ht="12.75">
      <c r="A15" s="38">
        <v>8</v>
      </c>
      <c r="B15" s="39" t="s">
        <v>7</v>
      </c>
      <c r="C15" s="19">
        <v>1375874</v>
      </c>
      <c r="D15" s="11">
        <v>180686.66</v>
      </c>
      <c r="E15" s="40">
        <f t="shared" si="0"/>
        <v>13.13</v>
      </c>
      <c r="F15" s="19">
        <v>1621293</v>
      </c>
      <c r="G15" s="11">
        <v>206245.84</v>
      </c>
      <c r="H15" s="40">
        <f t="shared" si="1"/>
        <v>12.72</v>
      </c>
      <c r="I15" s="41">
        <f t="shared" si="2"/>
        <v>245419</v>
      </c>
      <c r="J15" s="42">
        <f t="shared" si="3"/>
        <v>25559.179999999993</v>
      </c>
      <c r="K15" s="37">
        <f t="shared" si="3"/>
        <v>-0.41000000000000014</v>
      </c>
    </row>
    <row r="16" spans="1:11" ht="12.75">
      <c r="A16" s="38">
        <v>9</v>
      </c>
      <c r="B16" s="39" t="s">
        <v>8</v>
      </c>
      <c r="C16" s="19">
        <v>74314</v>
      </c>
      <c r="D16" s="11">
        <v>11634.47</v>
      </c>
      <c r="E16" s="40">
        <f t="shared" si="0"/>
        <v>15.66</v>
      </c>
      <c r="F16" s="19">
        <v>83720</v>
      </c>
      <c r="G16" s="11">
        <v>13039.06</v>
      </c>
      <c r="H16" s="40">
        <f t="shared" si="1"/>
        <v>15.57</v>
      </c>
      <c r="I16" s="41">
        <f t="shared" si="2"/>
        <v>9406</v>
      </c>
      <c r="J16" s="42">
        <f t="shared" si="3"/>
        <v>1404.5900000000001</v>
      </c>
      <c r="K16" s="37">
        <f t="shared" si="3"/>
        <v>-0.08999999999999986</v>
      </c>
    </row>
    <row r="17" spans="1:11" ht="12.75">
      <c r="A17" s="16">
        <v>10</v>
      </c>
      <c r="B17" s="17" t="s">
        <v>9</v>
      </c>
      <c r="C17" s="19">
        <v>247014</v>
      </c>
      <c r="D17" s="11">
        <v>58005.11</v>
      </c>
      <c r="E17" s="34">
        <f t="shared" si="0"/>
        <v>23.48</v>
      </c>
      <c r="F17" s="19">
        <v>280454</v>
      </c>
      <c r="G17" s="11">
        <v>62189.66</v>
      </c>
      <c r="H17" s="34">
        <f t="shared" si="1"/>
        <v>22.17</v>
      </c>
      <c r="I17" s="36">
        <f>ROUND(F17-C17,0)</f>
        <v>33440</v>
      </c>
      <c r="J17" s="20">
        <f t="shared" si="3"/>
        <v>4184.550000000003</v>
      </c>
      <c r="K17" s="37">
        <f t="shared" si="3"/>
        <v>-1.3099999999999987</v>
      </c>
    </row>
    <row r="18" spans="1:11" ht="12.75">
      <c r="A18" s="16">
        <v>11</v>
      </c>
      <c r="B18" s="17" t="s">
        <v>10</v>
      </c>
      <c r="C18" s="19">
        <v>86634</v>
      </c>
      <c r="D18" s="11">
        <v>19156.2</v>
      </c>
      <c r="E18" s="34">
        <f t="shared" si="0"/>
        <v>22.11</v>
      </c>
      <c r="F18" s="19">
        <v>145345</v>
      </c>
      <c r="G18" s="11">
        <v>23667.31</v>
      </c>
      <c r="H18" s="34">
        <f t="shared" si="1"/>
        <v>16.28</v>
      </c>
      <c r="I18" s="36">
        <f t="shared" si="2"/>
        <v>58711</v>
      </c>
      <c r="J18" s="20">
        <f t="shared" si="3"/>
        <v>4511.110000000001</v>
      </c>
      <c r="K18" s="37">
        <f t="shared" si="3"/>
        <v>-5.829999999999998</v>
      </c>
    </row>
    <row r="19" spans="1:11" ht="12.75">
      <c r="A19" s="16">
        <v>12</v>
      </c>
      <c r="B19" s="17" t="s">
        <v>11</v>
      </c>
      <c r="C19" s="19">
        <v>606167</v>
      </c>
      <c r="D19" s="11">
        <v>108304.63</v>
      </c>
      <c r="E19" s="34">
        <f t="shared" si="0"/>
        <v>17.87</v>
      </c>
      <c r="F19" s="19">
        <v>677662</v>
      </c>
      <c r="G19" s="11">
        <v>119021.12</v>
      </c>
      <c r="H19" s="34">
        <f t="shared" si="1"/>
        <v>17.56</v>
      </c>
      <c r="I19" s="36">
        <f t="shared" si="2"/>
        <v>71495</v>
      </c>
      <c r="J19" s="20">
        <f t="shared" si="3"/>
        <v>10716.48999999999</v>
      </c>
      <c r="K19" s="37">
        <f t="shared" si="3"/>
        <v>-0.3100000000000023</v>
      </c>
    </row>
    <row r="20" spans="1:11" ht="12.75">
      <c r="A20" s="38">
        <v>13</v>
      </c>
      <c r="B20" s="39" t="s">
        <v>12</v>
      </c>
      <c r="C20" s="19">
        <v>125987</v>
      </c>
      <c r="D20" s="11">
        <v>21922.15</v>
      </c>
      <c r="E20" s="40">
        <f t="shared" si="0"/>
        <v>17.4</v>
      </c>
      <c r="F20" s="19">
        <v>134234</v>
      </c>
      <c r="G20" s="11">
        <v>22930.42</v>
      </c>
      <c r="H20" s="40">
        <f t="shared" si="1"/>
        <v>17.08</v>
      </c>
      <c r="I20" s="41">
        <f t="shared" si="2"/>
        <v>8247</v>
      </c>
      <c r="J20" s="42">
        <f t="shared" si="3"/>
        <v>1008.2699999999968</v>
      </c>
      <c r="K20" s="37">
        <f t="shared" si="3"/>
        <v>-0.3200000000000003</v>
      </c>
    </row>
    <row r="21" spans="1:11" ht="12.75">
      <c r="A21" s="16">
        <v>14</v>
      </c>
      <c r="B21" s="17" t="s">
        <v>13</v>
      </c>
      <c r="C21" s="19">
        <v>797999</v>
      </c>
      <c r="D21" s="11">
        <v>113143.11</v>
      </c>
      <c r="E21" s="34">
        <f t="shared" si="0"/>
        <v>14.18</v>
      </c>
      <c r="F21" s="19">
        <v>862473</v>
      </c>
      <c r="G21" s="11">
        <v>117375.91</v>
      </c>
      <c r="H21" s="34">
        <f t="shared" si="1"/>
        <v>13.61</v>
      </c>
      <c r="I21" s="36">
        <f t="shared" si="2"/>
        <v>64474</v>
      </c>
      <c r="J21" s="20">
        <f t="shared" si="3"/>
        <v>4232.800000000003</v>
      </c>
      <c r="K21" s="37">
        <f t="shared" si="3"/>
        <v>-0.5700000000000003</v>
      </c>
    </row>
    <row r="22" spans="1:11" ht="12.75">
      <c r="A22" s="16">
        <v>15</v>
      </c>
      <c r="B22" s="17" t="s">
        <v>14</v>
      </c>
      <c r="C22" s="19">
        <v>157213</v>
      </c>
      <c r="D22" s="11">
        <v>22399.93</v>
      </c>
      <c r="E22" s="34">
        <f t="shared" si="0"/>
        <v>14.25</v>
      </c>
      <c r="F22" s="19">
        <v>172111</v>
      </c>
      <c r="G22" s="11">
        <v>26127.71</v>
      </c>
      <c r="H22" s="34">
        <f t="shared" si="1"/>
        <v>15.18</v>
      </c>
      <c r="I22" s="36">
        <f t="shared" si="2"/>
        <v>14898</v>
      </c>
      <c r="J22" s="20">
        <f t="shared" si="3"/>
        <v>3727.779999999999</v>
      </c>
      <c r="K22" s="37">
        <f t="shared" si="3"/>
        <v>0.9299999999999997</v>
      </c>
    </row>
    <row r="23" spans="1:11" ht="12.75">
      <c r="A23" s="16">
        <v>16</v>
      </c>
      <c r="B23" s="17" t="s">
        <v>15</v>
      </c>
      <c r="C23" s="19">
        <v>398933</v>
      </c>
      <c r="D23" s="11">
        <v>69093.85</v>
      </c>
      <c r="E23" s="34">
        <f t="shared" si="0"/>
        <v>17.32</v>
      </c>
      <c r="F23" s="19">
        <v>431889</v>
      </c>
      <c r="G23" s="11">
        <v>62919.75</v>
      </c>
      <c r="H23" s="34">
        <f t="shared" si="1"/>
        <v>14.57</v>
      </c>
      <c r="I23" s="36">
        <f t="shared" si="2"/>
        <v>32956</v>
      </c>
      <c r="J23" s="20">
        <f t="shared" si="3"/>
        <v>-6174.100000000006</v>
      </c>
      <c r="K23" s="37">
        <f t="shared" si="3"/>
        <v>-2.75</v>
      </c>
    </row>
    <row r="24" spans="1:11" ht="12.75">
      <c r="A24" s="38">
        <v>17</v>
      </c>
      <c r="B24" s="39" t="s">
        <v>16</v>
      </c>
      <c r="C24" s="19">
        <v>227680</v>
      </c>
      <c r="D24" s="11">
        <v>25458.59</v>
      </c>
      <c r="E24" s="40">
        <f t="shared" si="0"/>
        <v>11.18</v>
      </c>
      <c r="F24" s="19">
        <v>270606</v>
      </c>
      <c r="G24" s="11">
        <v>39546.57</v>
      </c>
      <c r="H24" s="40">
        <f t="shared" si="1"/>
        <v>14.61</v>
      </c>
      <c r="I24" s="41">
        <f t="shared" si="2"/>
        <v>42926</v>
      </c>
      <c r="J24" s="42">
        <f t="shared" si="3"/>
        <v>14087.98</v>
      </c>
      <c r="K24" s="37">
        <f t="shared" si="3"/>
        <v>3.4299999999999997</v>
      </c>
    </row>
    <row r="25" spans="1:11" ht="12.75">
      <c r="A25" s="38">
        <v>18</v>
      </c>
      <c r="B25" s="39" t="s">
        <v>17</v>
      </c>
      <c r="C25" s="19">
        <v>244221</v>
      </c>
      <c r="D25" s="11">
        <v>33942.59</v>
      </c>
      <c r="E25" s="40">
        <f t="shared" si="0"/>
        <v>13.9</v>
      </c>
      <c r="F25" s="19">
        <v>259231</v>
      </c>
      <c r="G25" s="11">
        <v>37860.09</v>
      </c>
      <c r="H25" s="40">
        <f t="shared" si="1"/>
        <v>14.6</v>
      </c>
      <c r="I25" s="41">
        <f t="shared" si="2"/>
        <v>15010</v>
      </c>
      <c r="J25" s="42">
        <f t="shared" si="3"/>
        <v>3917.5</v>
      </c>
      <c r="K25" s="37">
        <f t="shared" si="3"/>
        <v>0.6999999999999993</v>
      </c>
    </row>
    <row r="26" spans="1:11" ht="12.75">
      <c r="A26" s="38">
        <v>19</v>
      </c>
      <c r="B26" s="39" t="s">
        <v>18</v>
      </c>
      <c r="C26" s="19">
        <v>111736</v>
      </c>
      <c r="D26" s="11">
        <v>15831.01</v>
      </c>
      <c r="E26" s="40">
        <f t="shared" si="0"/>
        <v>14.17</v>
      </c>
      <c r="F26" s="19">
        <v>119619</v>
      </c>
      <c r="G26" s="11">
        <v>18098.47</v>
      </c>
      <c r="H26" s="40">
        <f t="shared" si="1"/>
        <v>15.13</v>
      </c>
      <c r="I26" s="41">
        <f t="shared" si="2"/>
        <v>7883</v>
      </c>
      <c r="J26" s="42">
        <f t="shared" si="3"/>
        <v>2267.460000000001</v>
      </c>
      <c r="K26" s="37">
        <f t="shared" si="3"/>
        <v>0.9600000000000009</v>
      </c>
    </row>
    <row r="27" spans="1:11" ht="12.75">
      <c r="A27" s="16">
        <v>20</v>
      </c>
      <c r="B27" s="17" t="s">
        <v>19</v>
      </c>
      <c r="C27" s="19">
        <v>152734</v>
      </c>
      <c r="D27" s="11">
        <v>23499.69</v>
      </c>
      <c r="E27" s="34">
        <f t="shared" si="0"/>
        <v>15.39</v>
      </c>
      <c r="F27" s="19">
        <v>168584</v>
      </c>
      <c r="G27" s="11">
        <v>28554.19</v>
      </c>
      <c r="H27" s="34">
        <f t="shared" si="1"/>
        <v>16.94</v>
      </c>
      <c r="I27" s="36">
        <f t="shared" si="2"/>
        <v>15850</v>
      </c>
      <c r="J27" s="20">
        <f t="shared" si="3"/>
        <v>5054.5</v>
      </c>
      <c r="K27" s="37">
        <f t="shared" si="3"/>
        <v>1.5500000000000007</v>
      </c>
    </row>
    <row r="28" spans="1:11" ht="12.75">
      <c r="A28" s="16">
        <v>21</v>
      </c>
      <c r="B28" s="17" t="s">
        <v>20</v>
      </c>
      <c r="C28" s="19">
        <v>260855</v>
      </c>
      <c r="D28" s="11">
        <v>51141.01</v>
      </c>
      <c r="E28" s="34">
        <f t="shared" si="0"/>
        <v>19.61</v>
      </c>
      <c r="F28" s="19">
        <v>291244</v>
      </c>
      <c r="G28" s="11">
        <v>58919.6</v>
      </c>
      <c r="H28" s="34">
        <f t="shared" si="1"/>
        <v>20.23</v>
      </c>
      <c r="I28" s="36">
        <f t="shared" si="2"/>
        <v>30389</v>
      </c>
      <c r="J28" s="20">
        <f t="shared" si="3"/>
        <v>7778.5899999999965</v>
      </c>
      <c r="K28" s="37">
        <f t="shared" si="3"/>
        <v>0.620000000000001</v>
      </c>
    </row>
    <row r="29" spans="1:11" ht="12.75">
      <c r="A29" s="38">
        <v>22</v>
      </c>
      <c r="B29" s="39" t="s">
        <v>21</v>
      </c>
      <c r="C29" s="19">
        <v>81237</v>
      </c>
      <c r="D29" s="11">
        <v>14271.38</v>
      </c>
      <c r="E29" s="40">
        <f t="shared" si="0"/>
        <v>17.57</v>
      </c>
      <c r="F29" s="19">
        <v>89909</v>
      </c>
      <c r="G29" s="11">
        <v>16414.26</v>
      </c>
      <c r="H29" s="40">
        <f t="shared" si="1"/>
        <v>18.26</v>
      </c>
      <c r="I29" s="41">
        <f t="shared" si="2"/>
        <v>8672</v>
      </c>
      <c r="J29" s="42">
        <f t="shared" si="3"/>
        <v>2142.879999999999</v>
      </c>
      <c r="K29" s="37">
        <f t="shared" si="3"/>
        <v>0.6900000000000013</v>
      </c>
    </row>
    <row r="30" spans="1:11" ht="12.75">
      <c r="A30" s="38">
        <v>23</v>
      </c>
      <c r="B30" s="39" t="s">
        <v>22</v>
      </c>
      <c r="C30" s="19">
        <v>328594</v>
      </c>
      <c r="D30" s="11">
        <v>56162.04</v>
      </c>
      <c r="E30" s="40">
        <f t="shared" si="0"/>
        <v>17.09</v>
      </c>
      <c r="F30" s="19">
        <v>372854</v>
      </c>
      <c r="G30" s="11">
        <v>69091.66</v>
      </c>
      <c r="H30" s="40">
        <f t="shared" si="1"/>
        <v>18.53</v>
      </c>
      <c r="I30" s="41">
        <f t="shared" si="2"/>
        <v>44260</v>
      </c>
      <c r="J30" s="42">
        <f t="shared" si="3"/>
        <v>12929.620000000003</v>
      </c>
      <c r="K30" s="37">
        <f t="shared" si="3"/>
        <v>1.4400000000000013</v>
      </c>
    </row>
    <row r="31" spans="1:11" ht="12.75">
      <c r="A31" s="16">
        <v>24</v>
      </c>
      <c r="B31" s="17" t="s">
        <v>23</v>
      </c>
      <c r="C31" s="19">
        <v>599534</v>
      </c>
      <c r="D31" s="11">
        <v>114610.15</v>
      </c>
      <c r="E31" s="34">
        <f t="shared" si="0"/>
        <v>19.12</v>
      </c>
      <c r="F31" s="19">
        <v>623605</v>
      </c>
      <c r="G31" s="11">
        <v>108844.58</v>
      </c>
      <c r="H31" s="34">
        <f t="shared" si="1"/>
        <v>17.45</v>
      </c>
      <c r="I31" s="36">
        <f t="shared" si="2"/>
        <v>24071</v>
      </c>
      <c r="J31" s="20">
        <f t="shared" si="3"/>
        <v>-5765.569999999992</v>
      </c>
      <c r="K31" s="37">
        <f t="shared" si="3"/>
        <v>-1.6700000000000017</v>
      </c>
    </row>
    <row r="32" spans="1:11" ht="12.75">
      <c r="A32" s="38">
        <v>25</v>
      </c>
      <c r="B32" s="39" t="s">
        <v>24</v>
      </c>
      <c r="C32" s="19">
        <v>125595</v>
      </c>
      <c r="D32" s="11">
        <v>19180.51</v>
      </c>
      <c r="E32" s="40">
        <f t="shared" si="0"/>
        <v>15.27</v>
      </c>
      <c r="F32" s="19">
        <v>143711</v>
      </c>
      <c r="G32" s="11">
        <v>19374.75</v>
      </c>
      <c r="H32" s="40">
        <f t="shared" si="1"/>
        <v>13.48</v>
      </c>
      <c r="I32" s="41">
        <f t="shared" si="2"/>
        <v>18116</v>
      </c>
      <c r="J32" s="42">
        <f t="shared" si="3"/>
        <v>194.2400000000016</v>
      </c>
      <c r="K32" s="37">
        <f t="shared" si="3"/>
        <v>-1.7899999999999991</v>
      </c>
    </row>
    <row r="33" spans="1:11" ht="12.75">
      <c r="A33" s="16">
        <v>26</v>
      </c>
      <c r="B33" s="17" t="s">
        <v>25</v>
      </c>
      <c r="C33" s="19">
        <v>338878</v>
      </c>
      <c r="D33" s="11">
        <v>49479.47</v>
      </c>
      <c r="E33" s="34">
        <f t="shared" si="0"/>
        <v>14.6</v>
      </c>
      <c r="F33" s="19">
        <v>406450</v>
      </c>
      <c r="G33" s="11">
        <v>52192.16</v>
      </c>
      <c r="H33" s="34">
        <f t="shared" si="1"/>
        <v>12.84</v>
      </c>
      <c r="I33" s="36">
        <f t="shared" si="2"/>
        <v>67572</v>
      </c>
      <c r="J33" s="20">
        <f t="shared" si="3"/>
        <v>2712.6900000000023</v>
      </c>
      <c r="K33" s="37">
        <f t="shared" si="3"/>
        <v>-1.7599999999999998</v>
      </c>
    </row>
    <row r="34" spans="1:11" ht="12.75">
      <c r="A34" s="16">
        <v>27</v>
      </c>
      <c r="B34" s="17" t="s">
        <v>26</v>
      </c>
      <c r="C34" s="19">
        <v>201598</v>
      </c>
      <c r="D34" s="11">
        <v>52019.85</v>
      </c>
      <c r="E34" s="34">
        <f t="shared" si="0"/>
        <v>25.8</v>
      </c>
      <c r="F34" s="19">
        <v>215741</v>
      </c>
      <c r="G34" s="11">
        <v>45934.48</v>
      </c>
      <c r="H34" s="34">
        <f t="shared" si="1"/>
        <v>21.29</v>
      </c>
      <c r="I34" s="36">
        <f t="shared" si="2"/>
        <v>14143</v>
      </c>
      <c r="J34" s="20">
        <f t="shared" si="3"/>
        <v>-6085.369999999995</v>
      </c>
      <c r="K34" s="37">
        <f t="shared" si="3"/>
        <v>-4.510000000000002</v>
      </c>
    </row>
    <row r="35" spans="1:11" ht="12.75">
      <c r="A35" s="16">
        <v>28</v>
      </c>
      <c r="B35" s="17" t="s">
        <v>27</v>
      </c>
      <c r="C35" s="19">
        <v>197975</v>
      </c>
      <c r="D35" s="11">
        <v>33038.5</v>
      </c>
      <c r="E35" s="34">
        <f t="shared" si="0"/>
        <v>16.69</v>
      </c>
      <c r="F35" s="19">
        <v>213333</v>
      </c>
      <c r="G35" s="11">
        <v>37302.65</v>
      </c>
      <c r="H35" s="34">
        <f t="shared" si="1"/>
        <v>17.49</v>
      </c>
      <c r="I35" s="36">
        <f t="shared" si="2"/>
        <v>15358</v>
      </c>
      <c r="J35" s="20">
        <f t="shared" si="3"/>
        <v>4264.1500000000015</v>
      </c>
      <c r="K35" s="37">
        <f t="shared" si="3"/>
        <v>0.7999999999999972</v>
      </c>
    </row>
    <row r="36" spans="1:11" ht="12.75">
      <c r="A36" s="38">
        <v>29</v>
      </c>
      <c r="B36" s="39" t="s">
        <v>28</v>
      </c>
      <c r="C36" s="19">
        <v>438235</v>
      </c>
      <c r="D36" s="11">
        <v>68125.85</v>
      </c>
      <c r="E36" s="40">
        <f t="shared" si="0"/>
        <v>15.55</v>
      </c>
      <c r="F36" s="19">
        <v>513703</v>
      </c>
      <c r="G36" s="11">
        <v>83394.02</v>
      </c>
      <c r="H36" s="40">
        <f t="shared" si="1"/>
        <v>16.23</v>
      </c>
      <c r="I36" s="41">
        <f t="shared" si="2"/>
        <v>75468</v>
      </c>
      <c r="J36" s="42">
        <f t="shared" si="3"/>
        <v>15268.169999999998</v>
      </c>
      <c r="K36" s="37">
        <f t="shared" si="3"/>
        <v>0.6799999999999997</v>
      </c>
    </row>
    <row r="37" spans="1:11" ht="12.75">
      <c r="A37" s="38">
        <v>30</v>
      </c>
      <c r="B37" s="39" t="s">
        <v>29</v>
      </c>
      <c r="C37" s="19">
        <v>630232</v>
      </c>
      <c r="D37" s="11">
        <v>87276.39</v>
      </c>
      <c r="E37" s="40">
        <f t="shared" si="0"/>
        <v>13.85</v>
      </c>
      <c r="F37" s="19">
        <v>715238</v>
      </c>
      <c r="G37" s="11">
        <v>98069.28</v>
      </c>
      <c r="H37" s="40">
        <f t="shared" si="1"/>
        <v>13.71</v>
      </c>
      <c r="I37" s="41">
        <f t="shared" si="2"/>
        <v>85006</v>
      </c>
      <c r="J37" s="42">
        <f t="shared" si="3"/>
        <v>10792.89</v>
      </c>
      <c r="K37" s="37">
        <f t="shared" si="3"/>
        <v>-0.1399999999999988</v>
      </c>
    </row>
    <row r="38" spans="1:11" ht="12.75">
      <c r="A38" s="38">
        <v>31</v>
      </c>
      <c r="B38" s="39" t="s">
        <v>30</v>
      </c>
      <c r="C38" s="19">
        <v>928762</v>
      </c>
      <c r="D38" s="11">
        <v>133724.24</v>
      </c>
      <c r="E38" s="40">
        <f t="shared" si="0"/>
        <v>14.4</v>
      </c>
      <c r="F38" s="19">
        <v>961083</v>
      </c>
      <c r="G38" s="11">
        <v>132620.66</v>
      </c>
      <c r="H38" s="40">
        <f t="shared" si="1"/>
        <v>13.8</v>
      </c>
      <c r="I38" s="41">
        <f t="shared" si="2"/>
        <v>32321</v>
      </c>
      <c r="J38" s="42">
        <f t="shared" si="3"/>
        <v>-1103.5799999999872</v>
      </c>
      <c r="K38" s="37">
        <f t="shared" si="3"/>
        <v>-0.5999999999999996</v>
      </c>
    </row>
    <row r="39" spans="1:11" ht="12.75">
      <c r="A39" s="38">
        <v>32</v>
      </c>
      <c r="B39" s="39" t="s">
        <v>31</v>
      </c>
      <c r="C39" s="19">
        <v>494381</v>
      </c>
      <c r="D39" s="11">
        <v>67415.31</v>
      </c>
      <c r="E39" s="40">
        <f t="shared" si="0"/>
        <v>13.64</v>
      </c>
      <c r="F39" s="19">
        <v>520363</v>
      </c>
      <c r="G39" s="11">
        <v>69676.53</v>
      </c>
      <c r="H39" s="40">
        <f t="shared" si="1"/>
        <v>13.39</v>
      </c>
      <c r="I39" s="41">
        <f t="shared" si="2"/>
        <v>25982</v>
      </c>
      <c r="J39" s="42">
        <f t="shared" si="3"/>
        <v>2261.220000000001</v>
      </c>
      <c r="K39" s="37">
        <f t="shared" si="3"/>
        <v>-0.25</v>
      </c>
    </row>
    <row r="40" spans="1:11" ht="13.5" thickBot="1">
      <c r="A40" s="38">
        <v>33</v>
      </c>
      <c r="B40" s="43" t="s">
        <v>32</v>
      </c>
      <c r="C40" s="25">
        <v>252934</v>
      </c>
      <c r="D40" s="11">
        <v>35377.79</v>
      </c>
      <c r="E40" s="44">
        <f t="shared" si="0"/>
        <v>13.99</v>
      </c>
      <c r="F40" s="25">
        <v>292355</v>
      </c>
      <c r="G40" s="11">
        <v>42609.38</v>
      </c>
      <c r="H40" s="44">
        <f t="shared" si="1"/>
        <v>14.57</v>
      </c>
      <c r="I40" s="45">
        <f t="shared" si="2"/>
        <v>39421</v>
      </c>
      <c r="J40" s="46">
        <f t="shared" si="3"/>
        <v>7231.5899999999965</v>
      </c>
      <c r="K40" s="47">
        <f t="shared" si="3"/>
        <v>0.5800000000000001</v>
      </c>
    </row>
    <row r="41" spans="1:11" ht="15.75" thickBot="1">
      <c r="A41" s="48"/>
      <c r="B41" s="49" t="s">
        <v>33</v>
      </c>
      <c r="C41" s="50">
        <f>SUM(C8:C40)</f>
        <v>33228897</v>
      </c>
      <c r="D41" s="50">
        <f>SUM(D8:D40)</f>
        <v>5339176.309999999</v>
      </c>
      <c r="E41" s="31">
        <f t="shared" si="0"/>
        <v>16.07</v>
      </c>
      <c r="F41" s="50">
        <f>SUM(F8:F40)</f>
        <v>36239296</v>
      </c>
      <c r="G41" s="50">
        <f>SUM(G8:G40)</f>
        <v>5802257.850000001</v>
      </c>
      <c r="H41" s="31">
        <f t="shared" si="1"/>
        <v>16.01</v>
      </c>
      <c r="I41" s="50">
        <f t="shared" si="2"/>
        <v>3010399</v>
      </c>
      <c r="J41" s="50">
        <f>G41-D41</f>
        <v>463081.5400000019</v>
      </c>
      <c r="K41" s="31">
        <f t="shared" si="3"/>
        <v>-0.05999999999999872</v>
      </c>
    </row>
  </sheetData>
  <sheetProtection/>
  <mergeCells count="7">
    <mergeCell ref="A2:I3"/>
    <mergeCell ref="J4:K4"/>
    <mergeCell ref="A5:A6"/>
    <mergeCell ref="B5:B6"/>
    <mergeCell ref="C5:E5"/>
    <mergeCell ref="F5:H5"/>
    <mergeCell ref="I5:K5"/>
  </mergeCells>
  <printOptions/>
  <pageMargins left="0.7" right="0.7" top="0.75" bottom="0.75" header="0.3" footer="0.3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dov</dc:creator>
  <cp:keywords/>
  <dc:description/>
  <cp:lastModifiedBy>Диесперова</cp:lastModifiedBy>
  <cp:lastPrinted>2019-07-16T14:15:00Z</cp:lastPrinted>
  <dcterms:created xsi:type="dcterms:W3CDTF">2005-05-17T11:24:02Z</dcterms:created>
  <dcterms:modified xsi:type="dcterms:W3CDTF">2019-07-16T14:16:01Z</dcterms:modified>
  <cp:category/>
  <cp:version/>
  <cp:contentType/>
  <cp:contentStatus/>
</cp:coreProperties>
</file>