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1340" windowHeight="8352" tabRatio="598" activeTab="1"/>
  </bookViews>
  <sheets>
    <sheet name="Динамика поступлений 01.12.2018" sheetId="1" r:id="rId1"/>
    <sheet name="удельный вес 01.12.2018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<sst xmlns="http://schemas.openxmlformats.org/spreadsheetml/2006/main" count="98" uniqueCount="55">
  <si>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</si>
  <si>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</si>
  <si>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</si>
  <si>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</si>
  <si>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</si>
  <si>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</si>
  <si>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</si>
  <si>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</si>
  <si>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</si>
  <si>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</si>
  <si>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</si>
  <si>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</si>
  <si>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</si>
  <si>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</si>
  <si>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</si>
  <si>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</si>
  <si>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</si>
  <si>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</si>
  <si>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</si>
  <si>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</si>
  <si>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</si>
  <si>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</si>
  <si>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</si>
  <si>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</si>
  <si>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</si>
  <si>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</si>
  <si>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</si>
  <si>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</si>
  <si>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</si>
  <si>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</si>
  <si>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</si>
  <si>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</si>
  <si>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</si>
  <si>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</si>
  <si>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</si>
  <si>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</si>
  <si>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</si>
  <si>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</si>
  <si>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</si>
  <si>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</si>
  <si>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</si>
  <si>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</si>
  <si>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</si>
  <si>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</si>
  <si>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</si>
  <si>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</si>
  <si>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</si>
  <si>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 xml:space="preserve">По состоянию на 01.12.2017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</si>
  <si>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01.12.2018 года </t>
  </si>
  <si>
    <t>по состоянию на 01.12.2017г.</t>
  </si>
  <si>
    <t>по состоянию на 01.12.2018г.</t>
  </si>
  <si>
    <t>по состоянию на 01.12.2017 года (по приказу 65Н)</t>
  </si>
  <si>
    <t>по состоянию на 01.12.2018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</si>
  <si>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01.12.2018 года</t>
  </si>
  <si>
    <t xml:space="preserve">По состоянию на 01.12.2018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</si>
</sst>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0" borderId="1">
      <alignment horizontal="right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3" borderId="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 horizontal="center" vertical="top" shrinkToFit="1"/>
    </xf>
    <xf numFmtId="1" fontId="5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2" fillId="34" borderId="14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5" fillId="34" borderId="23" xfId="0" applyFont="1" applyFill="1" applyBorder="1" applyAlignment="1">
      <alignment horizontal="left"/>
    </xf>
    <xf numFmtId="3" fontId="5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" fontId="5" fillId="35" borderId="14" xfId="0" applyNumberFormat="1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" fontId="5" fillId="35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3" fontId="2" fillId="34" borderId="11" xfId="0" applyNumberFormat="1" applyFont="1" applyFill="1" applyBorder="1" applyAlignment="1">
      <alignment horizontal="center"/>
    </xf>
    <xf numFmtId="3" fontId="47" fillId="0" borderId="1" xfId="33" applyNumberFormat="1" applyFont="1" applyAlignment="1" applyProtection="1">
      <alignment horizontal="center" vertical="top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B1">
      <selection activeCell="H8" sqref="H8:H40"/>
    </sheetView>
  </sheetViews>
  <sheetFormatPr defaultColWidth="9.00390625" defaultRowHeight="12.75"/>
  <cols>
    <col min="1" max="1" width="6.50390625" style="0" customWidth="1"/>
    <col min="2" max="2" width="21.125" style="0" customWidth="1"/>
    <col min="3" max="4" width="16.625" style="0" customWidth="1"/>
    <col min="5" max="5" width="13.875" style="0" customWidth="1"/>
    <col min="6" max="6" width="12.125" style="0" customWidth="1"/>
    <col min="7" max="7" width="14.00390625" style="0" customWidth="1"/>
    <col min="8" max="8" width="16.50390625" style="0" customWidth="1"/>
    <col min="9" max="9" width="13.125" style="0" customWidth="1"/>
    <col min="10" max="10" width="10.50390625" style="0" customWidth="1"/>
    <col min="11" max="12" width="9.125" style="0" hidden="1" customWidth="1"/>
    <col min="13" max="13" width="9.375" style="0" hidden="1" customWidth="1"/>
    <col min="14" max="14" width="0.12890625" style="0" customWidth="1"/>
    <col min="15" max="15" width="16.625" style="0" hidden="1" customWidth="1"/>
  </cols>
  <sheetData>
    <row r="1" spans="1:10" ht="12.75">
      <c r="A1" s="52" t="s">
        <v>48</v>
      </c>
      <c r="B1" s="52"/>
      <c r="C1" s="52"/>
      <c r="D1" s="52"/>
      <c r="E1" s="52"/>
      <c r="F1" s="52"/>
      <c r="G1" s="52"/>
      <c r="H1" s="52"/>
      <c r="I1" s="6"/>
      <c r="J1" s="6"/>
    </row>
    <row r="2" spans="1:10" ht="17.25" customHeight="1">
      <c r="A2" s="52"/>
      <c r="B2" s="52"/>
      <c r="C2" s="52"/>
      <c r="D2" s="52"/>
      <c r="E2" s="52"/>
      <c r="F2" s="52"/>
      <c r="G2" s="52"/>
      <c r="H2" s="52"/>
      <c r="I2" s="6"/>
      <c r="J2" s="6"/>
    </row>
    <row r="3" spans="1:10" ht="6" customHeight="1" hidden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6.5" customHeight="1" thickBot="1">
      <c r="A4" s="6"/>
      <c r="B4" s="6"/>
      <c r="C4" s="6"/>
      <c r="D4" s="6"/>
      <c r="E4" s="6"/>
      <c r="F4" s="6"/>
      <c r="G4" s="6"/>
      <c r="H4" s="6"/>
      <c r="I4" s="53" t="s">
        <v>36</v>
      </c>
      <c r="J4" s="54"/>
    </row>
    <row r="5" spans="1:10" ht="30" customHeight="1" thickBot="1">
      <c r="A5" s="55" t="s">
        <v>37</v>
      </c>
      <c r="B5" s="55" t="s">
        <v>45</v>
      </c>
      <c r="C5" s="57" t="s">
        <v>39</v>
      </c>
      <c r="D5" s="58"/>
      <c r="E5" s="59" t="s">
        <v>34</v>
      </c>
      <c r="F5" s="61" t="s">
        <v>0</v>
      </c>
      <c r="G5" s="57" t="s">
        <v>35</v>
      </c>
      <c r="H5" s="58"/>
      <c r="I5" s="55" t="s">
        <v>34</v>
      </c>
      <c r="J5" s="63" t="s">
        <v>38</v>
      </c>
    </row>
    <row r="6" spans="1:10" ht="48" customHeight="1" thickBot="1">
      <c r="A6" s="56"/>
      <c r="B6" s="56"/>
      <c r="C6" s="7" t="s">
        <v>51</v>
      </c>
      <c r="D6" s="7" t="s">
        <v>52</v>
      </c>
      <c r="E6" s="60"/>
      <c r="F6" s="62"/>
      <c r="G6" s="7" t="s">
        <v>49</v>
      </c>
      <c r="H6" s="7" t="s">
        <v>50</v>
      </c>
      <c r="I6" s="56"/>
      <c r="J6" s="64"/>
    </row>
    <row r="7" spans="1:10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5" ht="15">
      <c r="A8" s="9">
        <v>1</v>
      </c>
      <c r="B8" s="10" t="s">
        <v>1</v>
      </c>
      <c r="C8" s="11">
        <v>6553643.47</v>
      </c>
      <c r="D8" s="11">
        <v>7309551.2</v>
      </c>
      <c r="E8" s="12">
        <f aca="true" t="shared" si="0" ref="E8:E41">D8-C8</f>
        <v>755907.7300000004</v>
      </c>
      <c r="F8" s="13">
        <f aca="true" t="shared" si="1" ref="F8:F41">ROUND(D8/C8*100,2)</f>
        <v>111.53</v>
      </c>
      <c r="G8" s="14">
        <v>38838650</v>
      </c>
      <c r="H8" s="14">
        <v>42979992</v>
      </c>
      <c r="I8" s="12">
        <f>H8-G8</f>
        <v>4141342</v>
      </c>
      <c r="J8" s="15">
        <f>ROUND(H8/G8*100,2)</f>
        <v>110.66</v>
      </c>
      <c r="N8" s="1"/>
      <c r="O8" s="5"/>
    </row>
    <row r="9" spans="1:15" ht="15">
      <c r="A9" s="16">
        <v>2</v>
      </c>
      <c r="B9" s="17" t="s">
        <v>44</v>
      </c>
      <c r="C9" s="51">
        <v>284763.59</v>
      </c>
      <c r="D9" s="11">
        <v>312728.04</v>
      </c>
      <c r="E9" s="12">
        <f t="shared" si="0"/>
        <v>27964.449999999953</v>
      </c>
      <c r="F9" s="18">
        <f t="shared" si="1"/>
        <v>109.82</v>
      </c>
      <c r="G9" s="19">
        <v>1730784</v>
      </c>
      <c r="H9" s="19">
        <v>1853591</v>
      </c>
      <c r="I9" s="20">
        <f aca="true" t="shared" si="2" ref="I9:I41">H9-G9</f>
        <v>122807</v>
      </c>
      <c r="J9" s="21">
        <f aca="true" t="shared" si="3" ref="J9:J41">ROUND(H9/G9*100,2)</f>
        <v>107.1</v>
      </c>
      <c r="N9" s="1"/>
      <c r="O9" s="5"/>
    </row>
    <row r="10" spans="1:15" ht="15">
      <c r="A10" s="16">
        <v>3</v>
      </c>
      <c r="B10" s="17" t="s">
        <v>2</v>
      </c>
      <c r="C10" s="11">
        <v>413498.52</v>
      </c>
      <c r="D10" s="11">
        <v>480320.67</v>
      </c>
      <c r="E10" s="12">
        <f t="shared" si="0"/>
        <v>66822.14999999997</v>
      </c>
      <c r="F10" s="18">
        <f t="shared" si="1"/>
        <v>116.16</v>
      </c>
      <c r="G10" s="19">
        <v>2170391</v>
      </c>
      <c r="H10" s="19">
        <v>2688599</v>
      </c>
      <c r="I10" s="20">
        <f t="shared" si="2"/>
        <v>518208</v>
      </c>
      <c r="J10" s="21">
        <f t="shared" si="3"/>
        <v>123.88</v>
      </c>
      <c r="N10" s="1"/>
      <c r="O10" s="5"/>
    </row>
    <row r="11" spans="1:15" ht="15">
      <c r="A11" s="16">
        <v>4</v>
      </c>
      <c r="B11" s="17" t="s">
        <v>3</v>
      </c>
      <c r="C11" s="11">
        <v>288552.22</v>
      </c>
      <c r="D11" s="11">
        <v>280216.3</v>
      </c>
      <c r="E11" s="12">
        <f t="shared" si="0"/>
        <v>-8335.919999999984</v>
      </c>
      <c r="F11" s="18">
        <f t="shared" si="1"/>
        <v>97.11</v>
      </c>
      <c r="G11" s="19">
        <v>1828666</v>
      </c>
      <c r="H11" s="19">
        <v>1780503</v>
      </c>
      <c r="I11" s="20">
        <f t="shared" si="2"/>
        <v>-48163</v>
      </c>
      <c r="J11" s="21">
        <f t="shared" si="3"/>
        <v>97.37</v>
      </c>
      <c r="N11" s="1"/>
      <c r="O11" s="5"/>
    </row>
    <row r="12" spans="1:15" ht="15">
      <c r="A12" s="16">
        <v>5</v>
      </c>
      <c r="B12" s="17" t="s">
        <v>4</v>
      </c>
      <c r="C12" s="11">
        <v>118586.87</v>
      </c>
      <c r="D12" s="11">
        <v>117360.74</v>
      </c>
      <c r="E12" s="12">
        <f t="shared" si="0"/>
        <v>-1226.12999999999</v>
      </c>
      <c r="F12" s="18">
        <f t="shared" si="1"/>
        <v>98.97</v>
      </c>
      <c r="G12" s="19">
        <v>590802</v>
      </c>
      <c r="H12" s="19">
        <v>751470</v>
      </c>
      <c r="I12" s="20">
        <f t="shared" si="2"/>
        <v>160668</v>
      </c>
      <c r="J12" s="21">
        <f t="shared" si="3"/>
        <v>127.19</v>
      </c>
      <c r="N12" s="1"/>
      <c r="O12" s="5"/>
    </row>
    <row r="13" spans="1:15" ht="15">
      <c r="A13" s="16">
        <v>6</v>
      </c>
      <c r="B13" s="17" t="s">
        <v>5</v>
      </c>
      <c r="C13" s="11">
        <v>98844.98</v>
      </c>
      <c r="D13" s="11">
        <v>102748.09</v>
      </c>
      <c r="E13" s="12">
        <f t="shared" si="0"/>
        <v>3903.1100000000006</v>
      </c>
      <c r="F13" s="18">
        <f t="shared" si="1"/>
        <v>103.95</v>
      </c>
      <c r="G13" s="19">
        <v>516173</v>
      </c>
      <c r="H13" s="19">
        <v>581658</v>
      </c>
      <c r="I13" s="20">
        <f t="shared" si="2"/>
        <v>65485</v>
      </c>
      <c r="J13" s="21">
        <f t="shared" si="3"/>
        <v>112.69</v>
      </c>
      <c r="N13" s="1"/>
      <c r="O13" s="5"/>
    </row>
    <row r="14" spans="1:15" ht="15">
      <c r="A14" s="16">
        <v>7</v>
      </c>
      <c r="B14" s="17" t="s">
        <v>6</v>
      </c>
      <c r="C14" s="11">
        <v>541854.66</v>
      </c>
      <c r="D14" s="11">
        <v>599955.78</v>
      </c>
      <c r="E14" s="12">
        <f t="shared" si="0"/>
        <v>58101.119999999995</v>
      </c>
      <c r="F14" s="18">
        <f t="shared" si="1"/>
        <v>110.72</v>
      </c>
      <c r="G14" s="19">
        <v>2904734</v>
      </c>
      <c r="H14" s="19">
        <v>2941703</v>
      </c>
      <c r="I14" s="20">
        <f t="shared" si="2"/>
        <v>36969</v>
      </c>
      <c r="J14" s="21">
        <f t="shared" si="3"/>
        <v>101.27</v>
      </c>
      <c r="N14" s="1"/>
      <c r="O14" s="5"/>
    </row>
    <row r="15" spans="1:15" ht="15">
      <c r="A15" s="16">
        <v>8</v>
      </c>
      <c r="B15" s="17" t="s">
        <v>7</v>
      </c>
      <c r="C15" s="11">
        <v>344266.06</v>
      </c>
      <c r="D15" s="11">
        <v>412891.61</v>
      </c>
      <c r="E15" s="12">
        <f t="shared" si="0"/>
        <v>68625.54999999999</v>
      </c>
      <c r="F15" s="18">
        <f t="shared" si="1"/>
        <v>119.93</v>
      </c>
      <c r="G15" s="19">
        <v>2564488</v>
      </c>
      <c r="H15" s="19">
        <v>3168823</v>
      </c>
      <c r="I15" s="20">
        <f t="shared" si="2"/>
        <v>604335</v>
      </c>
      <c r="J15" s="21">
        <f t="shared" si="3"/>
        <v>123.57</v>
      </c>
      <c r="N15" s="1"/>
      <c r="O15" s="5"/>
    </row>
    <row r="16" spans="1:15" ht="15">
      <c r="A16" s="16">
        <v>9</v>
      </c>
      <c r="B16" s="17" t="s">
        <v>8</v>
      </c>
      <c r="C16" s="11">
        <v>23912.65</v>
      </c>
      <c r="D16" s="11">
        <v>28359.96</v>
      </c>
      <c r="E16" s="12">
        <f t="shared" si="0"/>
        <v>4447.309999999998</v>
      </c>
      <c r="F16" s="18">
        <f t="shared" si="1"/>
        <v>118.6</v>
      </c>
      <c r="G16" s="19">
        <v>153000</v>
      </c>
      <c r="H16" s="19">
        <v>165999</v>
      </c>
      <c r="I16" s="20">
        <f t="shared" si="2"/>
        <v>12999</v>
      </c>
      <c r="J16" s="21">
        <f t="shared" si="3"/>
        <v>108.5</v>
      </c>
      <c r="N16" s="1"/>
      <c r="O16" s="5"/>
    </row>
    <row r="17" spans="1:15" ht="15">
      <c r="A17" s="16">
        <v>10</v>
      </c>
      <c r="B17" s="17" t="s">
        <v>9</v>
      </c>
      <c r="C17" s="11">
        <v>128511.53</v>
      </c>
      <c r="D17" s="11">
        <v>137539.16</v>
      </c>
      <c r="E17" s="12">
        <f t="shared" si="0"/>
        <v>9027.630000000005</v>
      </c>
      <c r="F17" s="18">
        <f t="shared" si="1"/>
        <v>107.02</v>
      </c>
      <c r="G17" s="19">
        <v>442802</v>
      </c>
      <c r="H17" s="19">
        <v>548553</v>
      </c>
      <c r="I17" s="20">
        <f t="shared" si="2"/>
        <v>105751</v>
      </c>
      <c r="J17" s="21">
        <f t="shared" si="3"/>
        <v>123.88</v>
      </c>
      <c r="N17" s="1"/>
      <c r="O17" s="5"/>
    </row>
    <row r="18" spans="1:15" ht="15">
      <c r="A18" s="16">
        <v>11</v>
      </c>
      <c r="B18" s="17" t="s">
        <v>10</v>
      </c>
      <c r="C18" s="11">
        <v>57754.56</v>
      </c>
      <c r="D18" s="11">
        <v>44651.81</v>
      </c>
      <c r="E18" s="12">
        <f t="shared" si="0"/>
        <v>-13102.75</v>
      </c>
      <c r="F18" s="18">
        <f t="shared" si="1"/>
        <v>77.31</v>
      </c>
      <c r="G18" s="19">
        <v>299459</v>
      </c>
      <c r="H18" s="19">
        <v>264810</v>
      </c>
      <c r="I18" s="20">
        <f t="shared" si="2"/>
        <v>-34649</v>
      </c>
      <c r="J18" s="21">
        <f t="shared" si="3"/>
        <v>88.43</v>
      </c>
      <c r="N18" s="1"/>
      <c r="O18" s="5"/>
    </row>
    <row r="19" spans="1:15" ht="15">
      <c r="A19" s="16">
        <v>12</v>
      </c>
      <c r="B19" s="17" t="s">
        <v>11</v>
      </c>
      <c r="C19" s="11">
        <v>233797.16</v>
      </c>
      <c r="D19" s="11">
        <v>265981.5</v>
      </c>
      <c r="E19" s="12">
        <f t="shared" si="0"/>
        <v>32184.339999999997</v>
      </c>
      <c r="F19" s="18">
        <f t="shared" si="1"/>
        <v>113.77</v>
      </c>
      <c r="G19" s="19">
        <v>1183525</v>
      </c>
      <c r="H19" s="19">
        <v>1408449</v>
      </c>
      <c r="I19" s="20">
        <f t="shared" si="2"/>
        <v>224924</v>
      </c>
      <c r="J19" s="21">
        <f t="shared" si="3"/>
        <v>119</v>
      </c>
      <c r="N19" s="1"/>
      <c r="O19" s="5"/>
    </row>
    <row r="20" spans="1:15" ht="15">
      <c r="A20" s="16">
        <v>13</v>
      </c>
      <c r="B20" s="17" t="s">
        <v>12</v>
      </c>
      <c r="C20" s="11">
        <v>43481.95</v>
      </c>
      <c r="D20" s="11">
        <v>54522.99</v>
      </c>
      <c r="E20" s="12">
        <f t="shared" si="0"/>
        <v>11041.04</v>
      </c>
      <c r="F20" s="18">
        <f t="shared" si="1"/>
        <v>125.39</v>
      </c>
      <c r="G20" s="19">
        <v>245857</v>
      </c>
      <c r="H20" s="19">
        <v>283321</v>
      </c>
      <c r="I20" s="20">
        <f t="shared" si="2"/>
        <v>37464</v>
      </c>
      <c r="J20" s="21">
        <f t="shared" si="3"/>
        <v>115.24</v>
      </c>
      <c r="N20" s="1"/>
      <c r="O20" s="5"/>
    </row>
    <row r="21" spans="1:15" ht="15">
      <c r="A21" s="16">
        <v>14</v>
      </c>
      <c r="B21" s="17" t="s">
        <v>13</v>
      </c>
      <c r="C21" s="11">
        <v>258558.94</v>
      </c>
      <c r="D21" s="11">
        <v>256121.75</v>
      </c>
      <c r="E21" s="12">
        <f t="shared" si="0"/>
        <v>-2437.1900000000023</v>
      </c>
      <c r="F21" s="18">
        <f t="shared" si="1"/>
        <v>99.06</v>
      </c>
      <c r="G21" s="19">
        <v>1706896</v>
      </c>
      <c r="H21" s="19">
        <v>1789096</v>
      </c>
      <c r="I21" s="20">
        <f t="shared" si="2"/>
        <v>82200</v>
      </c>
      <c r="J21" s="21">
        <f t="shared" si="3"/>
        <v>104.82</v>
      </c>
      <c r="N21" s="1"/>
      <c r="O21" s="5"/>
    </row>
    <row r="22" spans="1:15" ht="15">
      <c r="A22" s="16">
        <v>15</v>
      </c>
      <c r="B22" s="17" t="s">
        <v>14</v>
      </c>
      <c r="C22" s="11">
        <v>51960.73</v>
      </c>
      <c r="D22" s="11">
        <v>56527.91</v>
      </c>
      <c r="E22" s="12">
        <f t="shared" si="0"/>
        <v>4567.18</v>
      </c>
      <c r="F22" s="18">
        <f t="shared" si="1"/>
        <v>108.79</v>
      </c>
      <c r="G22" s="19">
        <v>331839</v>
      </c>
      <c r="H22" s="19">
        <v>358741</v>
      </c>
      <c r="I22" s="20">
        <f t="shared" si="2"/>
        <v>26902</v>
      </c>
      <c r="J22" s="21">
        <f t="shared" si="3"/>
        <v>108.11</v>
      </c>
      <c r="N22" s="1"/>
      <c r="O22" s="5"/>
    </row>
    <row r="23" spans="1:15" ht="15">
      <c r="A23" s="16">
        <v>16</v>
      </c>
      <c r="B23" s="17" t="s">
        <v>15</v>
      </c>
      <c r="C23" s="11">
        <v>142425.39</v>
      </c>
      <c r="D23" s="11">
        <v>151974.38</v>
      </c>
      <c r="E23" s="12">
        <f t="shared" si="0"/>
        <v>9548.98999999999</v>
      </c>
      <c r="F23" s="18">
        <f t="shared" si="1"/>
        <v>106.7</v>
      </c>
      <c r="G23" s="19">
        <v>794371</v>
      </c>
      <c r="H23" s="19">
        <v>905685</v>
      </c>
      <c r="I23" s="20">
        <f t="shared" si="2"/>
        <v>111314</v>
      </c>
      <c r="J23" s="21">
        <f t="shared" si="3"/>
        <v>114.01</v>
      </c>
      <c r="N23" s="1"/>
      <c r="O23" s="5"/>
    </row>
    <row r="24" spans="1:15" ht="15">
      <c r="A24" s="16">
        <v>17</v>
      </c>
      <c r="B24" s="17" t="s">
        <v>16</v>
      </c>
      <c r="C24" s="11">
        <v>57822.45</v>
      </c>
      <c r="D24" s="11">
        <v>65903.57</v>
      </c>
      <c r="E24" s="12">
        <f t="shared" si="0"/>
        <v>8081.12000000001</v>
      </c>
      <c r="F24" s="18">
        <f t="shared" si="1"/>
        <v>113.98</v>
      </c>
      <c r="G24" s="19">
        <v>412991</v>
      </c>
      <c r="H24" s="19">
        <v>522619</v>
      </c>
      <c r="I24" s="20">
        <f t="shared" si="2"/>
        <v>109628</v>
      </c>
      <c r="J24" s="21">
        <f t="shared" si="3"/>
        <v>126.54</v>
      </c>
      <c r="N24" s="1"/>
      <c r="O24" s="5"/>
    </row>
    <row r="25" spans="1:15" ht="15">
      <c r="A25" s="16">
        <v>18</v>
      </c>
      <c r="B25" s="17" t="s">
        <v>17</v>
      </c>
      <c r="C25" s="11">
        <v>74812.97</v>
      </c>
      <c r="D25" s="11">
        <v>81724.95</v>
      </c>
      <c r="E25" s="12">
        <f t="shared" si="0"/>
        <v>6911.979999999996</v>
      </c>
      <c r="F25" s="18">
        <f t="shared" si="1"/>
        <v>109.24</v>
      </c>
      <c r="G25" s="19">
        <v>502954</v>
      </c>
      <c r="H25" s="19">
        <v>574163</v>
      </c>
      <c r="I25" s="20">
        <f t="shared" si="2"/>
        <v>71209</v>
      </c>
      <c r="J25" s="21">
        <f t="shared" si="3"/>
        <v>114.16</v>
      </c>
      <c r="N25" s="1"/>
      <c r="O25" s="5"/>
    </row>
    <row r="26" spans="1:15" ht="15">
      <c r="A26" s="16">
        <v>19</v>
      </c>
      <c r="B26" s="17" t="s">
        <v>18</v>
      </c>
      <c r="C26" s="11">
        <v>35651.13</v>
      </c>
      <c r="D26" s="11">
        <v>40613.16</v>
      </c>
      <c r="E26" s="12">
        <f t="shared" si="0"/>
        <v>4962.030000000006</v>
      </c>
      <c r="F26" s="18">
        <f t="shared" si="1"/>
        <v>113.92</v>
      </c>
      <c r="G26" s="19">
        <v>227364</v>
      </c>
      <c r="H26" s="19">
        <v>246072</v>
      </c>
      <c r="I26" s="20">
        <f t="shared" si="2"/>
        <v>18708</v>
      </c>
      <c r="J26" s="21">
        <f t="shared" si="3"/>
        <v>108.23</v>
      </c>
      <c r="N26" s="1"/>
      <c r="O26" s="5"/>
    </row>
    <row r="27" spans="1:15" ht="15">
      <c r="A27" s="16">
        <v>20</v>
      </c>
      <c r="B27" s="17" t="s">
        <v>19</v>
      </c>
      <c r="C27" s="11">
        <v>55472.15</v>
      </c>
      <c r="D27" s="11">
        <v>59100.85</v>
      </c>
      <c r="E27" s="12">
        <f t="shared" si="0"/>
        <v>3628.699999999997</v>
      </c>
      <c r="F27" s="18">
        <f t="shared" si="1"/>
        <v>106.54</v>
      </c>
      <c r="G27" s="19">
        <v>303169</v>
      </c>
      <c r="H27" s="19">
        <v>336674</v>
      </c>
      <c r="I27" s="20">
        <f t="shared" si="2"/>
        <v>33505</v>
      </c>
      <c r="J27" s="21">
        <f t="shared" si="3"/>
        <v>111.05</v>
      </c>
      <c r="N27" s="1"/>
      <c r="O27" s="5"/>
    </row>
    <row r="28" spans="1:15" ht="15">
      <c r="A28" s="16">
        <v>21</v>
      </c>
      <c r="B28" s="17" t="s">
        <v>20</v>
      </c>
      <c r="C28" s="11">
        <v>110007.22</v>
      </c>
      <c r="D28" s="11">
        <v>119453.82</v>
      </c>
      <c r="E28" s="12">
        <f t="shared" si="0"/>
        <v>9446.600000000006</v>
      </c>
      <c r="F28" s="18">
        <f t="shared" si="1"/>
        <v>108.59</v>
      </c>
      <c r="G28" s="19">
        <v>439418</v>
      </c>
      <c r="H28" s="19">
        <v>594227</v>
      </c>
      <c r="I28" s="20">
        <f t="shared" si="2"/>
        <v>154809</v>
      </c>
      <c r="J28" s="21">
        <f t="shared" si="3"/>
        <v>135.23</v>
      </c>
      <c r="N28" s="1"/>
      <c r="O28" s="5"/>
    </row>
    <row r="29" spans="1:15" ht="15">
      <c r="A29" s="16">
        <v>22</v>
      </c>
      <c r="B29" s="17" t="s">
        <v>21</v>
      </c>
      <c r="C29" s="11">
        <v>26107.94</v>
      </c>
      <c r="D29" s="11">
        <v>32277.54</v>
      </c>
      <c r="E29" s="12">
        <f t="shared" si="0"/>
        <v>6169.600000000002</v>
      </c>
      <c r="F29" s="18">
        <f t="shared" si="1"/>
        <v>123.63</v>
      </c>
      <c r="G29" s="19">
        <v>139175</v>
      </c>
      <c r="H29" s="19">
        <v>164149</v>
      </c>
      <c r="I29" s="20">
        <f t="shared" si="2"/>
        <v>24974</v>
      </c>
      <c r="J29" s="21">
        <f t="shared" si="3"/>
        <v>117.94</v>
      </c>
      <c r="N29" s="1"/>
      <c r="O29" s="5"/>
    </row>
    <row r="30" spans="1:15" ht="15">
      <c r="A30" s="16">
        <v>23</v>
      </c>
      <c r="B30" s="17" t="s">
        <v>22</v>
      </c>
      <c r="C30" s="11">
        <v>138659.05</v>
      </c>
      <c r="D30" s="11">
        <v>138650.32</v>
      </c>
      <c r="E30" s="12">
        <f t="shared" si="0"/>
        <v>-8.729999999981374</v>
      </c>
      <c r="F30" s="18">
        <f t="shared" si="1"/>
        <v>99.99</v>
      </c>
      <c r="G30" s="19">
        <v>659418</v>
      </c>
      <c r="H30" s="19">
        <v>737766</v>
      </c>
      <c r="I30" s="20">
        <f t="shared" si="2"/>
        <v>78348</v>
      </c>
      <c r="J30" s="21">
        <f t="shared" si="3"/>
        <v>111.88</v>
      </c>
      <c r="N30" s="1"/>
      <c r="O30" s="5"/>
    </row>
    <row r="31" spans="1:15" ht="15">
      <c r="A31" s="16">
        <v>24</v>
      </c>
      <c r="B31" s="17" t="s">
        <v>23</v>
      </c>
      <c r="C31" s="11">
        <v>250663.9</v>
      </c>
      <c r="D31" s="11">
        <v>284867.81</v>
      </c>
      <c r="E31" s="12">
        <f t="shared" si="0"/>
        <v>34203.91</v>
      </c>
      <c r="F31" s="18">
        <f t="shared" si="1"/>
        <v>113.65</v>
      </c>
      <c r="G31" s="19">
        <v>1250945</v>
      </c>
      <c r="H31" s="19">
        <v>1463245</v>
      </c>
      <c r="I31" s="20">
        <f t="shared" si="2"/>
        <v>212300</v>
      </c>
      <c r="J31" s="21">
        <f t="shared" si="3"/>
        <v>116.97</v>
      </c>
      <c r="N31" s="1"/>
      <c r="O31" s="5"/>
    </row>
    <row r="32" spans="1:15" ht="15">
      <c r="A32" s="16">
        <v>25</v>
      </c>
      <c r="B32" s="17" t="s">
        <v>24</v>
      </c>
      <c r="C32" s="11">
        <v>40645.01</v>
      </c>
      <c r="D32" s="11">
        <v>44784.59</v>
      </c>
      <c r="E32" s="12">
        <f t="shared" si="0"/>
        <v>4139.5799999999945</v>
      </c>
      <c r="F32" s="18">
        <f t="shared" si="1"/>
        <v>110.18</v>
      </c>
      <c r="G32" s="19">
        <v>251565</v>
      </c>
      <c r="H32" s="19">
        <v>298700</v>
      </c>
      <c r="I32" s="20">
        <f t="shared" si="2"/>
        <v>47135</v>
      </c>
      <c r="J32" s="21">
        <f t="shared" si="3"/>
        <v>118.74</v>
      </c>
      <c r="N32" s="1"/>
      <c r="O32" s="5"/>
    </row>
    <row r="33" spans="1:15" ht="15">
      <c r="A33" s="16">
        <v>26</v>
      </c>
      <c r="B33" s="17" t="s">
        <v>25</v>
      </c>
      <c r="C33" s="11">
        <v>105007.33</v>
      </c>
      <c r="D33" s="11">
        <v>115771.07</v>
      </c>
      <c r="E33" s="12">
        <f t="shared" si="0"/>
        <v>10763.740000000005</v>
      </c>
      <c r="F33" s="18">
        <f t="shared" si="1"/>
        <v>110.25</v>
      </c>
      <c r="G33" s="19">
        <v>709256</v>
      </c>
      <c r="H33" s="19">
        <v>825384</v>
      </c>
      <c r="I33" s="20">
        <f t="shared" si="2"/>
        <v>116128</v>
      </c>
      <c r="J33" s="21">
        <f t="shared" si="3"/>
        <v>116.37</v>
      </c>
      <c r="N33" s="1"/>
      <c r="O33" s="5"/>
    </row>
    <row r="34" spans="1:15" ht="15">
      <c r="A34" s="16">
        <v>27</v>
      </c>
      <c r="B34" s="17" t="s">
        <v>26</v>
      </c>
      <c r="C34" s="11">
        <v>98881.11</v>
      </c>
      <c r="D34" s="11">
        <v>116777.31</v>
      </c>
      <c r="E34" s="12">
        <f t="shared" si="0"/>
        <v>17896.199999999997</v>
      </c>
      <c r="F34" s="18">
        <f t="shared" si="1"/>
        <v>118.1</v>
      </c>
      <c r="G34" s="19">
        <v>239267</v>
      </c>
      <c r="H34" s="19">
        <v>259905</v>
      </c>
      <c r="I34" s="20">
        <f t="shared" si="2"/>
        <v>20638</v>
      </c>
      <c r="J34" s="21">
        <f t="shared" si="3"/>
        <v>108.63</v>
      </c>
      <c r="N34" s="1"/>
      <c r="O34" s="5"/>
    </row>
    <row r="35" spans="1:15" ht="15">
      <c r="A35" s="16">
        <v>28</v>
      </c>
      <c r="B35" s="17" t="s">
        <v>27</v>
      </c>
      <c r="C35" s="11">
        <v>75608.84</v>
      </c>
      <c r="D35" s="11">
        <v>79292.36</v>
      </c>
      <c r="E35" s="12">
        <f t="shared" si="0"/>
        <v>3683.520000000004</v>
      </c>
      <c r="F35" s="18">
        <f t="shared" si="1"/>
        <v>104.87</v>
      </c>
      <c r="G35" s="19">
        <v>415300</v>
      </c>
      <c r="H35" s="19">
        <v>455109</v>
      </c>
      <c r="I35" s="20">
        <f t="shared" si="2"/>
        <v>39809</v>
      </c>
      <c r="J35" s="21">
        <f t="shared" si="3"/>
        <v>109.59</v>
      </c>
      <c r="N35" s="1"/>
      <c r="O35" s="5"/>
    </row>
    <row r="36" spans="1:15" ht="15">
      <c r="A36" s="16">
        <v>29</v>
      </c>
      <c r="B36" s="17" t="s">
        <v>28</v>
      </c>
      <c r="C36" s="11">
        <v>138048.33</v>
      </c>
      <c r="D36" s="11">
        <v>147432.21</v>
      </c>
      <c r="E36" s="12">
        <f t="shared" si="0"/>
        <v>9383.880000000005</v>
      </c>
      <c r="F36" s="18">
        <f t="shared" si="1"/>
        <v>106.8</v>
      </c>
      <c r="G36" s="19">
        <v>900198</v>
      </c>
      <c r="H36" s="19">
        <v>1028618</v>
      </c>
      <c r="I36" s="20">
        <f t="shared" si="2"/>
        <v>128420</v>
      </c>
      <c r="J36" s="21">
        <f t="shared" si="3"/>
        <v>114.27</v>
      </c>
      <c r="N36" s="1"/>
      <c r="O36" s="5"/>
    </row>
    <row r="37" spans="1:15" ht="15">
      <c r="A37" s="16">
        <v>30</v>
      </c>
      <c r="B37" s="17" t="s">
        <v>29</v>
      </c>
      <c r="C37" s="11">
        <v>191970.57</v>
      </c>
      <c r="D37" s="11">
        <v>208934.32</v>
      </c>
      <c r="E37" s="12">
        <f t="shared" si="0"/>
        <v>16963.75</v>
      </c>
      <c r="F37" s="18">
        <f t="shared" si="1"/>
        <v>108.84</v>
      </c>
      <c r="G37" s="19">
        <v>1322447</v>
      </c>
      <c r="H37" s="19">
        <v>1467659</v>
      </c>
      <c r="I37" s="20">
        <f t="shared" si="2"/>
        <v>145212</v>
      </c>
      <c r="J37" s="21">
        <f t="shared" si="3"/>
        <v>110.98</v>
      </c>
      <c r="N37" s="1"/>
      <c r="O37" s="5"/>
    </row>
    <row r="38" spans="1:15" ht="15">
      <c r="A38" s="16">
        <v>31</v>
      </c>
      <c r="B38" s="17" t="s">
        <v>30</v>
      </c>
      <c r="C38" s="11">
        <v>291132.55</v>
      </c>
      <c r="D38" s="11">
        <v>302301.96</v>
      </c>
      <c r="E38" s="12">
        <f t="shared" si="0"/>
        <v>11169.410000000033</v>
      </c>
      <c r="F38" s="18">
        <f t="shared" si="1"/>
        <v>103.84</v>
      </c>
      <c r="G38" s="19">
        <v>1832281</v>
      </c>
      <c r="H38" s="19">
        <v>2037248</v>
      </c>
      <c r="I38" s="20">
        <f t="shared" si="2"/>
        <v>204967</v>
      </c>
      <c r="J38" s="21">
        <f t="shared" si="3"/>
        <v>111.19</v>
      </c>
      <c r="N38" s="1"/>
      <c r="O38" s="5"/>
    </row>
    <row r="39" spans="1:15" ht="15">
      <c r="A39" s="16">
        <v>32</v>
      </c>
      <c r="B39" s="17" t="s">
        <v>31</v>
      </c>
      <c r="C39" s="11">
        <v>143096.82</v>
      </c>
      <c r="D39" s="11">
        <v>153424.6</v>
      </c>
      <c r="E39" s="12">
        <f t="shared" si="0"/>
        <v>10327.779999999999</v>
      </c>
      <c r="F39" s="18">
        <f t="shared" si="1"/>
        <v>107.22</v>
      </c>
      <c r="G39" s="19">
        <v>1046706</v>
      </c>
      <c r="H39" s="19">
        <v>1094848</v>
      </c>
      <c r="I39" s="20">
        <f t="shared" si="2"/>
        <v>48142</v>
      </c>
      <c r="J39" s="21">
        <f t="shared" si="3"/>
        <v>104.6</v>
      </c>
      <c r="N39" s="1"/>
      <c r="O39" s="5"/>
    </row>
    <row r="40" spans="1:15" ht="15.75" thickBot="1">
      <c r="A40" s="22">
        <v>33</v>
      </c>
      <c r="B40" s="23" t="s">
        <v>32</v>
      </c>
      <c r="C40" s="11">
        <v>77080.57</v>
      </c>
      <c r="D40" s="11">
        <v>82501.85</v>
      </c>
      <c r="E40" s="12">
        <f t="shared" si="0"/>
        <v>5421.279999999999</v>
      </c>
      <c r="F40" s="24">
        <f t="shared" si="1"/>
        <v>107.03</v>
      </c>
      <c r="G40" s="25">
        <v>555161</v>
      </c>
      <c r="H40" s="25">
        <v>528942</v>
      </c>
      <c r="I40" s="26">
        <f t="shared" si="2"/>
        <v>-26219</v>
      </c>
      <c r="J40" s="27">
        <f t="shared" si="3"/>
        <v>95.28</v>
      </c>
      <c r="N40" s="1"/>
      <c r="O40" s="5"/>
    </row>
    <row r="41" spans="1:15" ht="15.75" thickBot="1">
      <c r="A41" s="28"/>
      <c r="B41" s="29" t="s">
        <v>33</v>
      </c>
      <c r="C41" s="30">
        <f>SUM(C8:C40)</f>
        <v>11495081.220000004</v>
      </c>
      <c r="D41" s="30">
        <f>SUM(D8:D40)</f>
        <v>12685264.180000002</v>
      </c>
      <c r="E41" s="30">
        <f t="shared" si="0"/>
        <v>1190182.9599999972</v>
      </c>
      <c r="F41" s="31">
        <f t="shared" si="1"/>
        <v>110.35</v>
      </c>
      <c r="G41" s="30">
        <f>SUM(G8:G40)</f>
        <v>67510052</v>
      </c>
      <c r="H41" s="30">
        <f>SUM(H8:H40)</f>
        <v>75106321</v>
      </c>
      <c r="I41" s="30">
        <f t="shared" si="2"/>
        <v>7596269</v>
      </c>
      <c r="J41" s="31">
        <f t="shared" si="3"/>
        <v>111.25</v>
      </c>
      <c r="N41" s="1"/>
      <c r="O41" s="3"/>
    </row>
    <row r="42" spans="14:15" ht="12.75">
      <c r="N42" s="2"/>
      <c r="O42" s="2"/>
    </row>
    <row r="43" ht="12.75">
      <c r="A43" s="4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abSelected="1" zoomScalePageLayoutView="0" workbookViewId="0" topLeftCell="C1">
      <selection activeCell="F8" sqref="F8:F40"/>
    </sheetView>
  </sheetViews>
  <sheetFormatPr defaultColWidth="9.00390625" defaultRowHeight="12.75"/>
  <cols>
    <col min="1" max="1" width="5.625" style="0" customWidth="1"/>
    <col min="2" max="2" width="27.00390625" style="0" customWidth="1"/>
    <col min="3" max="3" width="14.00390625" style="0" customWidth="1"/>
    <col min="4" max="4" width="16.625" style="0" customWidth="1"/>
    <col min="5" max="5" width="12.50390625" style="0" customWidth="1"/>
    <col min="6" max="6" width="16.50390625" style="0" customWidth="1"/>
    <col min="7" max="7" width="16.625" style="0" customWidth="1"/>
    <col min="8" max="8" width="10.00390625" style="0" customWidth="1"/>
    <col min="9" max="9" width="14.50390625" style="0" customWidth="1"/>
    <col min="10" max="10" width="13.00390625" style="0" customWidth="1"/>
    <col min="11" max="11" width="10.625" style="0" customWidth="1"/>
  </cols>
  <sheetData>
    <row r="2" spans="1:11" ht="12.75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"/>
      <c r="K2" s="6"/>
    </row>
    <row r="3" spans="1:11" ht="49.5" customHeight="1">
      <c r="A3" s="65"/>
      <c r="B3" s="65"/>
      <c r="C3" s="65"/>
      <c r="D3" s="65"/>
      <c r="E3" s="65"/>
      <c r="F3" s="65"/>
      <c r="G3" s="65"/>
      <c r="H3" s="65"/>
      <c r="I3" s="65"/>
      <c r="J3" s="6"/>
      <c r="K3" s="6"/>
    </row>
    <row r="4" spans="1:11" ht="14.25" thickBot="1">
      <c r="A4" s="6"/>
      <c r="B4" s="6"/>
      <c r="C4" s="6"/>
      <c r="D4" s="6"/>
      <c r="E4" s="6"/>
      <c r="F4" s="6"/>
      <c r="G4" s="6"/>
      <c r="H4" s="6"/>
      <c r="I4" s="6"/>
      <c r="J4" s="53" t="s">
        <v>46</v>
      </c>
      <c r="K4" s="53"/>
    </row>
    <row r="5" spans="1:11" ht="38.25" customHeight="1" thickBot="1">
      <c r="A5" s="66" t="s">
        <v>37</v>
      </c>
      <c r="B5" s="55" t="s">
        <v>45</v>
      </c>
      <c r="C5" s="68" t="s">
        <v>47</v>
      </c>
      <c r="D5" s="69"/>
      <c r="E5" s="70"/>
      <c r="F5" s="68" t="s">
        <v>54</v>
      </c>
      <c r="G5" s="69"/>
      <c r="H5" s="70"/>
      <c r="I5" s="68" t="s">
        <v>43</v>
      </c>
      <c r="J5" s="69"/>
      <c r="K5" s="70"/>
    </row>
    <row r="6" spans="1:11" ht="39.75" thickBot="1">
      <c r="A6" s="67"/>
      <c r="B6" s="56"/>
      <c r="C6" s="7" t="s">
        <v>40</v>
      </c>
      <c r="D6" s="7" t="s">
        <v>41</v>
      </c>
      <c r="E6" s="7" t="s">
        <v>42</v>
      </c>
      <c r="F6" s="7" t="s">
        <v>40</v>
      </c>
      <c r="G6" s="7" t="s">
        <v>41</v>
      </c>
      <c r="H6" s="7" t="s">
        <v>42</v>
      </c>
      <c r="I6" s="7" t="s">
        <v>40</v>
      </c>
      <c r="J6" s="7" t="s">
        <v>41</v>
      </c>
      <c r="K6" s="7" t="s">
        <v>42</v>
      </c>
    </row>
    <row r="7" spans="1:11" ht="13.5" thickBo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2.75">
      <c r="A8" s="32">
        <v>1</v>
      </c>
      <c r="B8" s="33" t="s">
        <v>1</v>
      </c>
      <c r="C8" s="14">
        <v>38838650</v>
      </c>
      <c r="D8" s="11">
        <v>6553643.47</v>
      </c>
      <c r="E8" s="34">
        <f>ROUND(D8*100/C8,2)</f>
        <v>16.87</v>
      </c>
      <c r="F8" s="14">
        <v>42979992</v>
      </c>
      <c r="G8" s="11">
        <v>7309551.2</v>
      </c>
      <c r="H8" s="34">
        <f>ROUND(G8*100/F8,2)</f>
        <v>17.01</v>
      </c>
      <c r="I8" s="34">
        <f>ROUND(F8-C8,0)</f>
        <v>4141342</v>
      </c>
      <c r="J8" s="12">
        <f>G8-D8</f>
        <v>755907.7300000004</v>
      </c>
      <c r="K8" s="35">
        <f>H8-E8</f>
        <v>0.14000000000000057</v>
      </c>
    </row>
    <row r="9" spans="1:11" ht="12.75">
      <c r="A9" s="16">
        <v>2</v>
      </c>
      <c r="B9" s="17" t="s">
        <v>44</v>
      </c>
      <c r="C9" s="19">
        <v>1730784</v>
      </c>
      <c r="D9" s="11">
        <v>284763.59</v>
      </c>
      <c r="E9" s="34">
        <f aca="true" t="shared" si="0" ref="E9:E41">ROUND(D9*100/C9,2)</f>
        <v>16.45</v>
      </c>
      <c r="F9" s="19">
        <v>1853591</v>
      </c>
      <c r="G9" s="11">
        <v>312728.04</v>
      </c>
      <c r="H9" s="34">
        <f aca="true" t="shared" si="1" ref="H9:H41">ROUND(G9*100/F9,2)</f>
        <v>16.87</v>
      </c>
      <c r="I9" s="36">
        <f aca="true" t="shared" si="2" ref="I9:I41">ROUND(F9-C9,0)</f>
        <v>122807</v>
      </c>
      <c r="J9" s="20">
        <f aca="true" t="shared" si="3" ref="J9:K41">G9-D9</f>
        <v>27964.449999999953</v>
      </c>
      <c r="K9" s="37">
        <f t="shared" si="3"/>
        <v>0.4200000000000017</v>
      </c>
    </row>
    <row r="10" spans="1:11" ht="12.75">
      <c r="A10" s="16">
        <v>3</v>
      </c>
      <c r="B10" s="17" t="s">
        <v>2</v>
      </c>
      <c r="C10" s="19">
        <v>2170391</v>
      </c>
      <c r="D10" s="11">
        <v>413498.52</v>
      </c>
      <c r="E10" s="34">
        <f t="shared" si="0"/>
        <v>19.05</v>
      </c>
      <c r="F10" s="19">
        <v>2688599</v>
      </c>
      <c r="G10" s="11">
        <v>480320.67</v>
      </c>
      <c r="H10" s="34">
        <f t="shared" si="1"/>
        <v>17.87</v>
      </c>
      <c r="I10" s="36">
        <f>ROUND(F10-C10,0)</f>
        <v>518208</v>
      </c>
      <c r="J10" s="20">
        <f t="shared" si="3"/>
        <v>66822.14999999997</v>
      </c>
      <c r="K10" s="37">
        <f t="shared" si="3"/>
        <v>-1.1799999999999997</v>
      </c>
    </row>
    <row r="11" spans="1:11" ht="12.75">
      <c r="A11" s="38">
        <v>4</v>
      </c>
      <c r="B11" s="39" t="s">
        <v>3</v>
      </c>
      <c r="C11" s="19">
        <v>1828666</v>
      </c>
      <c r="D11" s="11">
        <v>288552.22</v>
      </c>
      <c r="E11" s="40">
        <f t="shared" si="0"/>
        <v>15.78</v>
      </c>
      <c r="F11" s="19">
        <v>1780503</v>
      </c>
      <c r="G11" s="11">
        <v>280216.3</v>
      </c>
      <c r="H11" s="40">
        <f t="shared" si="1"/>
        <v>15.74</v>
      </c>
      <c r="I11" s="41">
        <f t="shared" si="2"/>
        <v>-48163</v>
      </c>
      <c r="J11" s="42">
        <f t="shared" si="3"/>
        <v>-8335.919999999984</v>
      </c>
      <c r="K11" s="37">
        <f t="shared" si="3"/>
        <v>-0.03999999999999915</v>
      </c>
    </row>
    <row r="12" spans="1:11" ht="12.75">
      <c r="A12" s="38">
        <v>5</v>
      </c>
      <c r="B12" s="39" t="s">
        <v>4</v>
      </c>
      <c r="C12" s="19">
        <v>590802</v>
      </c>
      <c r="D12" s="11">
        <v>118586.87</v>
      </c>
      <c r="E12" s="40">
        <f t="shared" si="0"/>
        <v>20.07</v>
      </c>
      <c r="F12" s="19">
        <v>751470</v>
      </c>
      <c r="G12" s="11">
        <v>117360.74</v>
      </c>
      <c r="H12" s="40">
        <f t="shared" si="1"/>
        <v>15.62</v>
      </c>
      <c r="I12" s="41">
        <f t="shared" si="2"/>
        <v>160668</v>
      </c>
      <c r="J12" s="42">
        <f t="shared" si="3"/>
        <v>-1226.12999999999</v>
      </c>
      <c r="K12" s="37">
        <f t="shared" si="3"/>
        <v>-4.450000000000001</v>
      </c>
    </row>
    <row r="13" spans="1:11" ht="12.75">
      <c r="A13" s="16">
        <v>6</v>
      </c>
      <c r="B13" s="17" t="s">
        <v>5</v>
      </c>
      <c r="C13" s="19">
        <v>516173</v>
      </c>
      <c r="D13" s="11">
        <v>98844.98</v>
      </c>
      <c r="E13" s="34">
        <f t="shared" si="0"/>
        <v>19.15</v>
      </c>
      <c r="F13" s="19">
        <v>581658</v>
      </c>
      <c r="G13" s="11">
        <v>102748.09</v>
      </c>
      <c r="H13" s="34">
        <f t="shared" si="1"/>
        <v>17.66</v>
      </c>
      <c r="I13" s="36">
        <f t="shared" si="2"/>
        <v>65485</v>
      </c>
      <c r="J13" s="20">
        <f t="shared" si="3"/>
        <v>3903.1100000000006</v>
      </c>
      <c r="K13" s="37">
        <f t="shared" si="3"/>
        <v>-1.4899999999999984</v>
      </c>
    </row>
    <row r="14" spans="1:11" ht="12.75">
      <c r="A14" s="16">
        <v>7</v>
      </c>
      <c r="B14" s="17" t="s">
        <v>6</v>
      </c>
      <c r="C14" s="19">
        <v>2904734</v>
      </c>
      <c r="D14" s="11">
        <v>541854.66</v>
      </c>
      <c r="E14" s="34">
        <f t="shared" si="0"/>
        <v>18.65</v>
      </c>
      <c r="F14" s="19">
        <v>2941703</v>
      </c>
      <c r="G14" s="11">
        <v>599955.78</v>
      </c>
      <c r="H14" s="34">
        <f t="shared" si="1"/>
        <v>20.39</v>
      </c>
      <c r="I14" s="36">
        <f t="shared" si="2"/>
        <v>36969</v>
      </c>
      <c r="J14" s="20">
        <f t="shared" si="3"/>
        <v>58101.119999999995</v>
      </c>
      <c r="K14" s="37">
        <f t="shared" si="3"/>
        <v>1.740000000000002</v>
      </c>
    </row>
    <row r="15" spans="1:11" ht="12.75">
      <c r="A15" s="38">
        <v>8</v>
      </c>
      <c r="B15" s="39" t="s">
        <v>7</v>
      </c>
      <c r="C15" s="19">
        <v>2564488</v>
      </c>
      <c r="D15" s="11">
        <v>344266.06</v>
      </c>
      <c r="E15" s="40">
        <f t="shared" si="0"/>
        <v>13.42</v>
      </c>
      <c r="F15" s="19">
        <v>3168823</v>
      </c>
      <c r="G15" s="11">
        <v>412891.61</v>
      </c>
      <c r="H15" s="40">
        <f t="shared" si="1"/>
        <v>13.03</v>
      </c>
      <c r="I15" s="41">
        <f t="shared" si="2"/>
        <v>604335</v>
      </c>
      <c r="J15" s="42">
        <f t="shared" si="3"/>
        <v>68625.54999999999</v>
      </c>
      <c r="K15" s="37">
        <f t="shared" si="3"/>
        <v>-0.39000000000000057</v>
      </c>
    </row>
    <row r="16" spans="1:11" ht="12.75">
      <c r="A16" s="38">
        <v>9</v>
      </c>
      <c r="B16" s="39" t="s">
        <v>8</v>
      </c>
      <c r="C16" s="19">
        <v>153000</v>
      </c>
      <c r="D16" s="11">
        <v>23912.65</v>
      </c>
      <c r="E16" s="40">
        <f t="shared" si="0"/>
        <v>15.63</v>
      </c>
      <c r="F16" s="19">
        <v>165999</v>
      </c>
      <c r="G16" s="11">
        <v>28359.96</v>
      </c>
      <c r="H16" s="40">
        <f t="shared" si="1"/>
        <v>17.08</v>
      </c>
      <c r="I16" s="41">
        <f t="shared" si="2"/>
        <v>12999</v>
      </c>
      <c r="J16" s="42">
        <f t="shared" si="3"/>
        <v>4447.309999999998</v>
      </c>
      <c r="K16" s="37">
        <f t="shared" si="3"/>
        <v>1.4499999999999975</v>
      </c>
    </row>
    <row r="17" spans="1:11" ht="12.75">
      <c r="A17" s="16">
        <v>10</v>
      </c>
      <c r="B17" s="17" t="s">
        <v>9</v>
      </c>
      <c r="C17" s="19">
        <v>442802</v>
      </c>
      <c r="D17" s="11">
        <v>128511.53</v>
      </c>
      <c r="E17" s="34">
        <f t="shared" si="0"/>
        <v>29.02</v>
      </c>
      <c r="F17" s="19">
        <v>548553</v>
      </c>
      <c r="G17" s="11">
        <v>137539.16</v>
      </c>
      <c r="H17" s="34">
        <f t="shared" si="1"/>
        <v>25.07</v>
      </c>
      <c r="I17" s="36">
        <f>ROUND(F17-C17,0)</f>
        <v>105751</v>
      </c>
      <c r="J17" s="20">
        <f t="shared" si="3"/>
        <v>9027.630000000005</v>
      </c>
      <c r="K17" s="37">
        <f t="shared" si="3"/>
        <v>-3.9499999999999993</v>
      </c>
    </row>
    <row r="18" spans="1:11" ht="12.75">
      <c r="A18" s="16">
        <v>11</v>
      </c>
      <c r="B18" s="17" t="s">
        <v>10</v>
      </c>
      <c r="C18" s="19">
        <v>299459</v>
      </c>
      <c r="D18" s="11">
        <v>57754.56</v>
      </c>
      <c r="E18" s="34">
        <f t="shared" si="0"/>
        <v>19.29</v>
      </c>
      <c r="F18" s="19">
        <v>264810</v>
      </c>
      <c r="G18" s="11">
        <v>44651.81</v>
      </c>
      <c r="H18" s="34">
        <f t="shared" si="1"/>
        <v>16.86</v>
      </c>
      <c r="I18" s="36">
        <f t="shared" si="2"/>
        <v>-34649</v>
      </c>
      <c r="J18" s="20">
        <f t="shared" si="3"/>
        <v>-13102.75</v>
      </c>
      <c r="K18" s="37">
        <f t="shared" si="3"/>
        <v>-2.4299999999999997</v>
      </c>
    </row>
    <row r="19" spans="1:11" ht="12.75">
      <c r="A19" s="16">
        <v>12</v>
      </c>
      <c r="B19" s="17" t="s">
        <v>11</v>
      </c>
      <c r="C19" s="19">
        <v>1183525</v>
      </c>
      <c r="D19" s="11">
        <v>233797.16</v>
      </c>
      <c r="E19" s="34">
        <f t="shared" si="0"/>
        <v>19.75</v>
      </c>
      <c r="F19" s="19">
        <v>1408449</v>
      </c>
      <c r="G19" s="11">
        <v>265981.5</v>
      </c>
      <c r="H19" s="34">
        <f t="shared" si="1"/>
        <v>18.88</v>
      </c>
      <c r="I19" s="36">
        <f t="shared" si="2"/>
        <v>224924</v>
      </c>
      <c r="J19" s="20">
        <f t="shared" si="3"/>
        <v>32184.339999999997</v>
      </c>
      <c r="K19" s="37">
        <f t="shared" si="3"/>
        <v>-0.870000000000001</v>
      </c>
    </row>
    <row r="20" spans="1:11" ht="12.75">
      <c r="A20" s="38">
        <v>13</v>
      </c>
      <c r="B20" s="39" t="s">
        <v>12</v>
      </c>
      <c r="C20" s="19">
        <v>245857</v>
      </c>
      <c r="D20" s="11">
        <v>43481.95</v>
      </c>
      <c r="E20" s="40">
        <f t="shared" si="0"/>
        <v>17.69</v>
      </c>
      <c r="F20" s="19">
        <v>283321</v>
      </c>
      <c r="G20" s="11">
        <v>54522.99</v>
      </c>
      <c r="H20" s="40">
        <f t="shared" si="1"/>
        <v>19.24</v>
      </c>
      <c r="I20" s="41">
        <f t="shared" si="2"/>
        <v>37464</v>
      </c>
      <c r="J20" s="42">
        <f t="shared" si="3"/>
        <v>11041.04</v>
      </c>
      <c r="K20" s="37">
        <f t="shared" si="3"/>
        <v>1.5499999999999972</v>
      </c>
    </row>
    <row r="21" spans="1:11" ht="12.75">
      <c r="A21" s="16">
        <v>14</v>
      </c>
      <c r="B21" s="17" t="s">
        <v>13</v>
      </c>
      <c r="C21" s="19">
        <v>1706896</v>
      </c>
      <c r="D21" s="11">
        <v>258558.94</v>
      </c>
      <c r="E21" s="34">
        <f t="shared" si="0"/>
        <v>15.15</v>
      </c>
      <c r="F21" s="19">
        <v>1789096</v>
      </c>
      <c r="G21" s="11">
        <v>256121.75</v>
      </c>
      <c r="H21" s="34">
        <f t="shared" si="1"/>
        <v>14.32</v>
      </c>
      <c r="I21" s="36">
        <f t="shared" si="2"/>
        <v>82200</v>
      </c>
      <c r="J21" s="20">
        <f t="shared" si="3"/>
        <v>-2437.1900000000023</v>
      </c>
      <c r="K21" s="37">
        <f t="shared" si="3"/>
        <v>-0.8300000000000001</v>
      </c>
    </row>
    <row r="22" spans="1:11" ht="12.75">
      <c r="A22" s="16">
        <v>15</v>
      </c>
      <c r="B22" s="17" t="s">
        <v>14</v>
      </c>
      <c r="C22" s="19">
        <v>331839</v>
      </c>
      <c r="D22" s="11">
        <v>51960.73</v>
      </c>
      <c r="E22" s="34">
        <f t="shared" si="0"/>
        <v>15.66</v>
      </c>
      <c r="F22" s="19">
        <v>358741</v>
      </c>
      <c r="G22" s="11">
        <v>56527.91</v>
      </c>
      <c r="H22" s="34">
        <f t="shared" si="1"/>
        <v>15.76</v>
      </c>
      <c r="I22" s="36">
        <f t="shared" si="2"/>
        <v>26902</v>
      </c>
      <c r="J22" s="20">
        <f t="shared" si="3"/>
        <v>4567.18</v>
      </c>
      <c r="K22" s="37">
        <f t="shared" si="3"/>
        <v>0.09999999999999964</v>
      </c>
    </row>
    <row r="23" spans="1:11" ht="12.75">
      <c r="A23" s="16">
        <v>16</v>
      </c>
      <c r="B23" s="17" t="s">
        <v>15</v>
      </c>
      <c r="C23" s="19">
        <v>794371</v>
      </c>
      <c r="D23" s="11">
        <v>142425.39</v>
      </c>
      <c r="E23" s="34">
        <f t="shared" si="0"/>
        <v>17.93</v>
      </c>
      <c r="F23" s="19">
        <v>905685</v>
      </c>
      <c r="G23" s="11">
        <v>151974.38</v>
      </c>
      <c r="H23" s="34">
        <f t="shared" si="1"/>
        <v>16.78</v>
      </c>
      <c r="I23" s="36">
        <f t="shared" si="2"/>
        <v>111314</v>
      </c>
      <c r="J23" s="20">
        <f t="shared" si="3"/>
        <v>9548.98999999999</v>
      </c>
      <c r="K23" s="37">
        <f t="shared" si="3"/>
        <v>-1.1499999999999986</v>
      </c>
    </row>
    <row r="24" spans="1:11" ht="12.75">
      <c r="A24" s="38">
        <v>17</v>
      </c>
      <c r="B24" s="39" t="s">
        <v>16</v>
      </c>
      <c r="C24" s="19">
        <v>412991</v>
      </c>
      <c r="D24" s="11">
        <v>57822.45</v>
      </c>
      <c r="E24" s="40">
        <f t="shared" si="0"/>
        <v>14</v>
      </c>
      <c r="F24" s="19">
        <v>522619</v>
      </c>
      <c r="G24" s="11">
        <v>65903.57</v>
      </c>
      <c r="H24" s="40">
        <f t="shared" si="1"/>
        <v>12.61</v>
      </c>
      <c r="I24" s="41">
        <f t="shared" si="2"/>
        <v>109628</v>
      </c>
      <c r="J24" s="42">
        <f t="shared" si="3"/>
        <v>8081.12000000001</v>
      </c>
      <c r="K24" s="37">
        <f t="shared" si="3"/>
        <v>-1.3900000000000006</v>
      </c>
    </row>
    <row r="25" spans="1:11" ht="12.75">
      <c r="A25" s="38">
        <v>18</v>
      </c>
      <c r="B25" s="39" t="s">
        <v>17</v>
      </c>
      <c r="C25" s="19">
        <v>502954</v>
      </c>
      <c r="D25" s="11">
        <v>74812.97</v>
      </c>
      <c r="E25" s="40">
        <f t="shared" si="0"/>
        <v>14.87</v>
      </c>
      <c r="F25" s="19">
        <v>574163</v>
      </c>
      <c r="G25" s="11">
        <v>81724.95</v>
      </c>
      <c r="H25" s="40">
        <f t="shared" si="1"/>
        <v>14.23</v>
      </c>
      <c r="I25" s="41">
        <f t="shared" si="2"/>
        <v>71209</v>
      </c>
      <c r="J25" s="42">
        <f t="shared" si="3"/>
        <v>6911.979999999996</v>
      </c>
      <c r="K25" s="37">
        <f t="shared" si="3"/>
        <v>-0.6399999999999988</v>
      </c>
    </row>
    <row r="26" spans="1:11" ht="12.75">
      <c r="A26" s="38">
        <v>19</v>
      </c>
      <c r="B26" s="39" t="s">
        <v>18</v>
      </c>
      <c r="C26" s="19">
        <v>227364</v>
      </c>
      <c r="D26" s="11">
        <v>35651.13</v>
      </c>
      <c r="E26" s="40">
        <f t="shared" si="0"/>
        <v>15.68</v>
      </c>
      <c r="F26" s="19">
        <v>246072</v>
      </c>
      <c r="G26" s="11">
        <v>40613.16</v>
      </c>
      <c r="H26" s="40">
        <f t="shared" si="1"/>
        <v>16.5</v>
      </c>
      <c r="I26" s="41">
        <f t="shared" si="2"/>
        <v>18708</v>
      </c>
      <c r="J26" s="42">
        <f t="shared" si="3"/>
        <v>4962.030000000006</v>
      </c>
      <c r="K26" s="37">
        <f t="shared" si="3"/>
        <v>0.8200000000000003</v>
      </c>
    </row>
    <row r="27" spans="1:11" ht="12.75">
      <c r="A27" s="16">
        <v>20</v>
      </c>
      <c r="B27" s="17" t="s">
        <v>19</v>
      </c>
      <c r="C27" s="19">
        <v>303169</v>
      </c>
      <c r="D27" s="11">
        <v>55472.15</v>
      </c>
      <c r="E27" s="34">
        <f t="shared" si="0"/>
        <v>18.3</v>
      </c>
      <c r="F27" s="19">
        <v>336674</v>
      </c>
      <c r="G27" s="11">
        <v>59100.85</v>
      </c>
      <c r="H27" s="34">
        <f t="shared" si="1"/>
        <v>17.55</v>
      </c>
      <c r="I27" s="36">
        <f t="shared" si="2"/>
        <v>33505</v>
      </c>
      <c r="J27" s="20">
        <f t="shared" si="3"/>
        <v>3628.699999999997</v>
      </c>
      <c r="K27" s="37">
        <f t="shared" si="3"/>
        <v>-0.75</v>
      </c>
    </row>
    <row r="28" spans="1:11" ht="12.75">
      <c r="A28" s="16">
        <v>21</v>
      </c>
      <c r="B28" s="17" t="s">
        <v>20</v>
      </c>
      <c r="C28" s="19">
        <v>439418</v>
      </c>
      <c r="D28" s="11">
        <v>110007.22</v>
      </c>
      <c r="E28" s="34">
        <f t="shared" si="0"/>
        <v>25.03</v>
      </c>
      <c r="F28" s="19">
        <v>594227</v>
      </c>
      <c r="G28" s="11">
        <v>119453.82</v>
      </c>
      <c r="H28" s="34">
        <f t="shared" si="1"/>
        <v>20.1</v>
      </c>
      <c r="I28" s="36">
        <f t="shared" si="2"/>
        <v>154809</v>
      </c>
      <c r="J28" s="20">
        <f t="shared" si="3"/>
        <v>9446.600000000006</v>
      </c>
      <c r="K28" s="37">
        <f t="shared" si="3"/>
        <v>-4.93</v>
      </c>
    </row>
    <row r="29" spans="1:11" ht="12.75">
      <c r="A29" s="38">
        <v>22</v>
      </c>
      <c r="B29" s="39" t="s">
        <v>21</v>
      </c>
      <c r="C29" s="19">
        <v>139175</v>
      </c>
      <c r="D29" s="11">
        <v>26107.94</v>
      </c>
      <c r="E29" s="40">
        <f t="shared" si="0"/>
        <v>18.76</v>
      </c>
      <c r="F29" s="19">
        <v>164149</v>
      </c>
      <c r="G29" s="11">
        <v>32277.54</v>
      </c>
      <c r="H29" s="40">
        <f t="shared" si="1"/>
        <v>19.66</v>
      </c>
      <c r="I29" s="41">
        <f t="shared" si="2"/>
        <v>24974</v>
      </c>
      <c r="J29" s="42">
        <f t="shared" si="3"/>
        <v>6169.600000000002</v>
      </c>
      <c r="K29" s="37">
        <f t="shared" si="3"/>
        <v>0.8999999999999986</v>
      </c>
    </row>
    <row r="30" spans="1:11" ht="12.75">
      <c r="A30" s="38">
        <v>23</v>
      </c>
      <c r="B30" s="39" t="s">
        <v>22</v>
      </c>
      <c r="C30" s="19">
        <v>659418</v>
      </c>
      <c r="D30" s="11">
        <v>138659.05</v>
      </c>
      <c r="E30" s="40">
        <f t="shared" si="0"/>
        <v>21.03</v>
      </c>
      <c r="F30" s="19">
        <v>737766</v>
      </c>
      <c r="G30" s="11">
        <v>138650.32</v>
      </c>
      <c r="H30" s="40">
        <f t="shared" si="1"/>
        <v>18.79</v>
      </c>
      <c r="I30" s="41">
        <f t="shared" si="2"/>
        <v>78348</v>
      </c>
      <c r="J30" s="42">
        <f t="shared" si="3"/>
        <v>-8.729999999981374</v>
      </c>
      <c r="K30" s="37">
        <f t="shared" si="3"/>
        <v>-2.240000000000002</v>
      </c>
    </row>
    <row r="31" spans="1:11" ht="12.75">
      <c r="A31" s="16">
        <v>24</v>
      </c>
      <c r="B31" s="17" t="s">
        <v>23</v>
      </c>
      <c r="C31" s="19">
        <v>1250945</v>
      </c>
      <c r="D31" s="11">
        <v>250663.9</v>
      </c>
      <c r="E31" s="34">
        <f t="shared" si="0"/>
        <v>20.04</v>
      </c>
      <c r="F31" s="19">
        <v>1463245</v>
      </c>
      <c r="G31" s="11">
        <v>284867.81</v>
      </c>
      <c r="H31" s="34">
        <f t="shared" si="1"/>
        <v>19.47</v>
      </c>
      <c r="I31" s="36">
        <f t="shared" si="2"/>
        <v>212300</v>
      </c>
      <c r="J31" s="20">
        <f t="shared" si="3"/>
        <v>34203.91</v>
      </c>
      <c r="K31" s="37">
        <f t="shared" si="3"/>
        <v>-0.5700000000000003</v>
      </c>
    </row>
    <row r="32" spans="1:11" ht="12.75">
      <c r="A32" s="38">
        <v>25</v>
      </c>
      <c r="B32" s="39" t="s">
        <v>24</v>
      </c>
      <c r="C32" s="19">
        <v>251565</v>
      </c>
      <c r="D32" s="11">
        <v>40645.01</v>
      </c>
      <c r="E32" s="40">
        <f t="shared" si="0"/>
        <v>16.16</v>
      </c>
      <c r="F32" s="19">
        <v>298700</v>
      </c>
      <c r="G32" s="11">
        <v>44784.59</v>
      </c>
      <c r="H32" s="40">
        <f t="shared" si="1"/>
        <v>14.99</v>
      </c>
      <c r="I32" s="41">
        <f t="shared" si="2"/>
        <v>47135</v>
      </c>
      <c r="J32" s="42">
        <f t="shared" si="3"/>
        <v>4139.5799999999945</v>
      </c>
      <c r="K32" s="37">
        <f t="shared" si="3"/>
        <v>-1.17</v>
      </c>
    </row>
    <row r="33" spans="1:11" ht="12.75">
      <c r="A33" s="16">
        <v>26</v>
      </c>
      <c r="B33" s="17" t="s">
        <v>25</v>
      </c>
      <c r="C33" s="19">
        <v>709256</v>
      </c>
      <c r="D33" s="11">
        <v>105007.33</v>
      </c>
      <c r="E33" s="34">
        <f t="shared" si="0"/>
        <v>14.81</v>
      </c>
      <c r="F33" s="19">
        <v>825384</v>
      </c>
      <c r="G33" s="11">
        <v>115771.07</v>
      </c>
      <c r="H33" s="34">
        <f t="shared" si="1"/>
        <v>14.03</v>
      </c>
      <c r="I33" s="36">
        <f t="shared" si="2"/>
        <v>116128</v>
      </c>
      <c r="J33" s="20">
        <f t="shared" si="3"/>
        <v>10763.740000000005</v>
      </c>
      <c r="K33" s="37">
        <f t="shared" si="3"/>
        <v>-0.7800000000000011</v>
      </c>
    </row>
    <row r="34" spans="1:11" ht="12.75">
      <c r="A34" s="16">
        <v>27</v>
      </c>
      <c r="B34" s="17" t="s">
        <v>26</v>
      </c>
      <c r="C34" s="19">
        <v>239267</v>
      </c>
      <c r="D34" s="11">
        <v>98881.11</v>
      </c>
      <c r="E34" s="34">
        <f t="shared" si="0"/>
        <v>41.33</v>
      </c>
      <c r="F34" s="19">
        <v>259905</v>
      </c>
      <c r="G34" s="11">
        <v>116777.31</v>
      </c>
      <c r="H34" s="34">
        <f t="shared" si="1"/>
        <v>44.93</v>
      </c>
      <c r="I34" s="36">
        <f t="shared" si="2"/>
        <v>20638</v>
      </c>
      <c r="J34" s="20">
        <f t="shared" si="3"/>
        <v>17896.199999999997</v>
      </c>
      <c r="K34" s="37">
        <f t="shared" si="3"/>
        <v>3.6000000000000014</v>
      </c>
    </row>
    <row r="35" spans="1:11" ht="12.75">
      <c r="A35" s="16">
        <v>28</v>
      </c>
      <c r="B35" s="17" t="s">
        <v>27</v>
      </c>
      <c r="C35" s="19">
        <v>415300</v>
      </c>
      <c r="D35" s="11">
        <v>75608.84</v>
      </c>
      <c r="E35" s="34">
        <f t="shared" si="0"/>
        <v>18.21</v>
      </c>
      <c r="F35" s="19">
        <v>455109</v>
      </c>
      <c r="G35" s="11">
        <v>79292.36</v>
      </c>
      <c r="H35" s="34">
        <f t="shared" si="1"/>
        <v>17.42</v>
      </c>
      <c r="I35" s="36">
        <f t="shared" si="2"/>
        <v>39809</v>
      </c>
      <c r="J35" s="20">
        <f t="shared" si="3"/>
        <v>3683.520000000004</v>
      </c>
      <c r="K35" s="37">
        <f t="shared" si="3"/>
        <v>-0.7899999999999991</v>
      </c>
    </row>
    <row r="36" spans="1:11" ht="12.75">
      <c r="A36" s="38">
        <v>29</v>
      </c>
      <c r="B36" s="39" t="s">
        <v>28</v>
      </c>
      <c r="C36" s="19">
        <v>900198</v>
      </c>
      <c r="D36" s="11">
        <v>138048.33</v>
      </c>
      <c r="E36" s="40">
        <f t="shared" si="0"/>
        <v>15.34</v>
      </c>
      <c r="F36" s="19">
        <v>1028618</v>
      </c>
      <c r="G36" s="11">
        <v>147432.21</v>
      </c>
      <c r="H36" s="40">
        <f t="shared" si="1"/>
        <v>14.33</v>
      </c>
      <c r="I36" s="41">
        <f t="shared" si="2"/>
        <v>128420</v>
      </c>
      <c r="J36" s="42">
        <f t="shared" si="3"/>
        <v>9383.880000000005</v>
      </c>
      <c r="K36" s="37">
        <f t="shared" si="3"/>
        <v>-1.0099999999999998</v>
      </c>
    </row>
    <row r="37" spans="1:11" ht="12.75">
      <c r="A37" s="38">
        <v>30</v>
      </c>
      <c r="B37" s="39" t="s">
        <v>29</v>
      </c>
      <c r="C37" s="19">
        <v>1322447</v>
      </c>
      <c r="D37" s="11">
        <v>191970.57</v>
      </c>
      <c r="E37" s="40">
        <f t="shared" si="0"/>
        <v>14.52</v>
      </c>
      <c r="F37" s="19">
        <v>1467659</v>
      </c>
      <c r="G37" s="11">
        <v>208934.32</v>
      </c>
      <c r="H37" s="40">
        <f t="shared" si="1"/>
        <v>14.24</v>
      </c>
      <c r="I37" s="41">
        <f t="shared" si="2"/>
        <v>145212</v>
      </c>
      <c r="J37" s="42">
        <f t="shared" si="3"/>
        <v>16963.75</v>
      </c>
      <c r="K37" s="37">
        <f t="shared" si="3"/>
        <v>-0.27999999999999936</v>
      </c>
    </row>
    <row r="38" spans="1:11" ht="12.75">
      <c r="A38" s="38">
        <v>31</v>
      </c>
      <c r="B38" s="39" t="s">
        <v>30</v>
      </c>
      <c r="C38" s="19">
        <v>1832281</v>
      </c>
      <c r="D38" s="11">
        <v>291132.55</v>
      </c>
      <c r="E38" s="40">
        <f t="shared" si="0"/>
        <v>15.89</v>
      </c>
      <c r="F38" s="19">
        <v>2037248</v>
      </c>
      <c r="G38" s="11">
        <v>302301.96</v>
      </c>
      <c r="H38" s="40">
        <f t="shared" si="1"/>
        <v>14.84</v>
      </c>
      <c r="I38" s="41">
        <f t="shared" si="2"/>
        <v>204967</v>
      </c>
      <c r="J38" s="42">
        <f t="shared" si="3"/>
        <v>11169.410000000033</v>
      </c>
      <c r="K38" s="37">
        <f t="shared" si="3"/>
        <v>-1.0500000000000007</v>
      </c>
    </row>
    <row r="39" spans="1:11" ht="12.75">
      <c r="A39" s="38">
        <v>32</v>
      </c>
      <c r="B39" s="39" t="s">
        <v>31</v>
      </c>
      <c r="C39" s="19">
        <v>1046706</v>
      </c>
      <c r="D39" s="11">
        <v>143096.82</v>
      </c>
      <c r="E39" s="40">
        <f t="shared" si="0"/>
        <v>13.67</v>
      </c>
      <c r="F39" s="19">
        <v>1094848</v>
      </c>
      <c r="G39" s="11">
        <v>153424.6</v>
      </c>
      <c r="H39" s="40">
        <f t="shared" si="1"/>
        <v>14.01</v>
      </c>
      <c r="I39" s="41">
        <f t="shared" si="2"/>
        <v>48142</v>
      </c>
      <c r="J39" s="42">
        <f t="shared" si="3"/>
        <v>10327.779999999999</v>
      </c>
      <c r="K39" s="37">
        <f t="shared" si="3"/>
        <v>0.33999999999999986</v>
      </c>
    </row>
    <row r="40" spans="1:11" ht="13.5" thickBot="1">
      <c r="A40" s="38">
        <v>33</v>
      </c>
      <c r="B40" s="43" t="s">
        <v>32</v>
      </c>
      <c r="C40" s="25">
        <v>555161</v>
      </c>
      <c r="D40" s="11">
        <v>77080.57</v>
      </c>
      <c r="E40" s="44">
        <f t="shared" si="0"/>
        <v>13.88</v>
      </c>
      <c r="F40" s="25">
        <v>528942</v>
      </c>
      <c r="G40" s="11">
        <v>82501.85</v>
      </c>
      <c r="H40" s="44">
        <f t="shared" si="1"/>
        <v>15.6</v>
      </c>
      <c r="I40" s="45">
        <f t="shared" si="2"/>
        <v>-26219</v>
      </c>
      <c r="J40" s="46">
        <f t="shared" si="3"/>
        <v>5421.279999999999</v>
      </c>
      <c r="K40" s="47">
        <f t="shared" si="3"/>
        <v>1.7199999999999989</v>
      </c>
    </row>
    <row r="41" spans="1:11" ht="15.75" thickBot="1">
      <c r="A41" s="48"/>
      <c r="B41" s="49" t="s">
        <v>33</v>
      </c>
      <c r="C41" s="50">
        <f>SUM(C8:C40)</f>
        <v>67510052</v>
      </c>
      <c r="D41" s="50">
        <f>SUM(D8:D40)</f>
        <v>11495081.220000004</v>
      </c>
      <c r="E41" s="31">
        <f t="shared" si="0"/>
        <v>17.03</v>
      </c>
      <c r="F41" s="50">
        <f>SUM(F8:F40)</f>
        <v>75106321</v>
      </c>
      <c r="G41" s="50">
        <f>SUM(G8:G40)</f>
        <v>12685264.180000002</v>
      </c>
      <c r="H41" s="31">
        <f t="shared" si="1"/>
        <v>16.89</v>
      </c>
      <c r="I41" s="50">
        <f t="shared" si="2"/>
        <v>7596269</v>
      </c>
      <c r="J41" s="50">
        <f>G41-D41</f>
        <v>1190182.9599999972</v>
      </c>
      <c r="K41" s="31">
        <f t="shared" si="3"/>
        <v>-0.14000000000000057</v>
      </c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2019-01-16T13:08:19Z</cp:lastPrinted>
  <dcterms:created xsi:type="dcterms:W3CDTF">2005-05-17T11:24:02Z</dcterms:created>
  <dcterms:modified xsi:type="dcterms:W3CDTF">2019-01-17T06:02:55Z</dcterms:modified>
  <cp:category/>
  <cp:version/>
  <cp:contentType/>
  <cp:contentStatus/>
</cp:coreProperties>
</file>