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1340" windowHeight="8475" tabRatio="598" activeTab="1"/>
  </bookViews>
  <sheets>
    <sheet name="Динамика поступлений 01.06.2018" sheetId="1" r:id="rId1"/>
    <sheet name="удельный вес 01.06.2018" sheetId="2" r:id="rId2"/>
  </sheets>
  <definedNames/>
  <calcPr fullCalcOnLoad="1"/>
</workbook>
</file>

<file path=xl/sharedStrings.xml><?xml version="1.0" encoding="utf-8"?>
<sst xmlns="http://schemas.openxmlformats.org/spreadsheetml/2006/main" count="98" uniqueCount="55">
  <si>
    <t>Темп роста</t>
  </si>
  <si>
    <t>г.Брянск</t>
  </si>
  <si>
    <t>г.Клинцы</t>
  </si>
  <si>
    <t>г.Новозыбков</t>
  </si>
  <si>
    <t>г.Сельцо</t>
  </si>
  <si>
    <t>Брасовский</t>
  </si>
  <si>
    <t>Брянский</t>
  </si>
  <si>
    <t>Выгоничский</t>
  </si>
  <si>
    <t>Гордеевский</t>
  </si>
  <si>
    <t>Дубровский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</si>
  <si>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</si>
  <si>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</si>
  <si>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</si>
  <si>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</si>
  <si>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</si>
  <si>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</si>
  <si>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</si>
  <si>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</si>
  <si>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</si>
  <si>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</si>
  <si>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</si>
  <si>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</si>
  <si>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</si>
  <si>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</si>
  <si>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</si>
  <si>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</si>
  <si>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</si>
  <si>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</si>
  <si>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</si>
  <si>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</si>
  <si>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</si>
  <si>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г.Стародуб</t>
  </si>
  <si>
    <t>г.Фокино</t>
  </si>
  <si>
    <t>ИТОГО</t>
  </si>
  <si>
    <t>Отклонение</t>
  </si>
  <si>
    <t>ФОТ</t>
  </si>
  <si>
    <t>тыс.рублей</t>
  </si>
  <si>
    <t>№ п.п.</t>
  </si>
  <si>
    <t>Темп  роста</t>
  </si>
  <si>
    <t>Поступило налога на доходы физических лиц (контингент)</t>
  </si>
  <si>
    <t xml:space="preserve">ФОТ </t>
  </si>
  <si>
    <t>НДФЛ (контингент)</t>
  </si>
  <si>
    <t xml:space="preserve">Доля налога в ФОТ </t>
  </si>
  <si>
    <t>Отклонение (+,-)</t>
  </si>
  <si>
    <t>Дятьковский</t>
  </si>
  <si>
    <t>Наименование муниципального образования</t>
  </si>
  <si>
    <t xml:space="preserve">тыс.рублей </t>
  </si>
  <si>
    <t>по состоянию на 01.06.2017г.</t>
  </si>
  <si>
    <t>по состоянию на 01.06.2017 года (по приказу 65Н)</t>
  </si>
  <si>
    <t xml:space="preserve">По состоянию на 01.06.2017 года 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</si>
  <si>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01.06.2018 года </t>
  </si>
  <si>
    <t>по состоянию на 01.06.2018г.</t>
  </si>
  <si>
    <t>по состоянию на 01.06.2018 года (по приказу 65Н)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</si>
  <si>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01.06.2018 года</t>
  </si>
  <si>
    <t xml:space="preserve">По состоянию на 01.06.2018 года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</si>
</sst>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  <numFmt numFmtId="174" formatCode="#,##0.000"/>
  </numFmts>
  <fonts count="48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29" fillId="0" borderId="1">
      <alignment horizontal="right" vertical="top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3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3" borderId="0" xfId="0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33" borderId="14" xfId="0" applyNumberFormat="1" applyFont="1" applyFill="1" applyBorder="1" applyAlignment="1">
      <alignment horizontal="center" vertical="top" shrinkToFit="1"/>
    </xf>
    <xf numFmtId="1" fontId="5" fillId="0" borderId="15" xfId="0" applyNumberFormat="1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2" fillId="34" borderId="14" xfId="0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34" borderId="21" xfId="0" applyFont="1" applyFill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5" fillId="34" borderId="23" xfId="0" applyFont="1" applyFill="1" applyBorder="1" applyAlignment="1">
      <alignment horizontal="left"/>
    </xf>
    <xf numFmtId="3" fontId="5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5" borderId="17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1" fontId="5" fillId="35" borderId="14" xfId="0" applyNumberFormat="1" applyFont="1" applyFill="1" applyBorder="1" applyAlignment="1">
      <alignment horizontal="center"/>
    </xf>
    <xf numFmtId="0" fontId="5" fillId="35" borderId="21" xfId="0" applyFont="1" applyFill="1" applyBorder="1" applyAlignment="1">
      <alignment/>
    </xf>
    <xf numFmtId="0" fontId="5" fillId="35" borderId="25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1" fontId="5" fillId="35" borderId="21" xfId="0" applyNumberFormat="1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3" fillId="35" borderId="26" xfId="0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3" fontId="2" fillId="34" borderId="11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3" fontId="47" fillId="0" borderId="1" xfId="33" applyNumberFormat="1" applyFont="1" applyAlignment="1" applyProtection="1">
      <alignment horizontal="center" vertical="top" shrinkToFit="1"/>
      <protection/>
    </xf>
    <xf numFmtId="0" fontId="2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right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top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zoomScalePageLayoutView="0" workbookViewId="0" topLeftCell="A1">
      <selection activeCell="D32" sqref="D32"/>
    </sheetView>
  </sheetViews>
  <sheetFormatPr defaultColWidth="9.00390625" defaultRowHeight="12.75"/>
  <cols>
    <col min="1" max="1" width="6.625" style="0" customWidth="1"/>
    <col min="2" max="2" width="21.125" style="0" customWidth="1"/>
    <col min="3" max="3" width="16.75390625" style="0" customWidth="1"/>
    <col min="4" max="4" width="16.25390625" style="0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375" style="0" customWidth="1"/>
    <col min="11" max="11" width="7.125" style="0" customWidth="1"/>
    <col min="12" max="12" width="10.00390625" style="0" customWidth="1"/>
    <col min="13" max="13" width="7.75390625" style="0" customWidth="1"/>
    <col min="14" max="14" width="7.125" style="0" customWidth="1"/>
    <col min="15" max="15" width="16.75390625" style="0" hidden="1" customWidth="1"/>
  </cols>
  <sheetData>
    <row r="1" spans="1:10" ht="12.75">
      <c r="A1" s="53" t="s">
        <v>50</v>
      </c>
      <c r="B1" s="53"/>
      <c r="C1" s="53"/>
      <c r="D1" s="53"/>
      <c r="E1" s="53"/>
      <c r="F1" s="53"/>
      <c r="G1" s="53"/>
      <c r="H1" s="53"/>
      <c r="I1" s="6"/>
      <c r="J1" s="6"/>
    </row>
    <row r="2" spans="1:10" ht="17.25" customHeight="1">
      <c r="A2" s="53"/>
      <c r="B2" s="53"/>
      <c r="C2" s="53"/>
      <c r="D2" s="53"/>
      <c r="E2" s="53"/>
      <c r="F2" s="53"/>
      <c r="G2" s="53"/>
      <c r="H2" s="53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65" t="s">
        <v>36</v>
      </c>
      <c r="J4" s="66"/>
    </row>
    <row r="5" spans="1:15" ht="30" customHeight="1" thickBot="1">
      <c r="A5" s="55" t="s">
        <v>37</v>
      </c>
      <c r="B5" s="55" t="s">
        <v>45</v>
      </c>
      <c r="C5" s="57" t="s">
        <v>39</v>
      </c>
      <c r="D5" s="58"/>
      <c r="E5" s="59" t="s">
        <v>34</v>
      </c>
      <c r="F5" s="61" t="s">
        <v>0</v>
      </c>
      <c r="G5" s="57" t="s">
        <v>35</v>
      </c>
      <c r="H5" s="58"/>
      <c r="I5" s="55" t="s">
        <v>34</v>
      </c>
      <c r="J5" s="63" t="s">
        <v>38</v>
      </c>
      <c r="K5" s="2"/>
      <c r="L5" s="2"/>
      <c r="M5" s="2"/>
      <c r="N5" s="2"/>
      <c r="O5" s="51"/>
    </row>
    <row r="6" spans="1:15" ht="48" customHeight="1" thickBot="1">
      <c r="A6" s="56"/>
      <c r="B6" s="56"/>
      <c r="C6" s="7" t="s">
        <v>48</v>
      </c>
      <c r="D6" s="7" t="s">
        <v>52</v>
      </c>
      <c r="E6" s="60"/>
      <c r="F6" s="62"/>
      <c r="G6" s="7" t="s">
        <v>47</v>
      </c>
      <c r="H6" s="7" t="s">
        <v>51</v>
      </c>
      <c r="I6" s="56"/>
      <c r="J6" s="64"/>
      <c r="K6" s="2"/>
      <c r="L6" s="2"/>
      <c r="M6" s="2"/>
      <c r="N6" s="2"/>
      <c r="O6" s="2"/>
    </row>
    <row r="7" spans="1:15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2"/>
      <c r="L7" s="2"/>
      <c r="M7" s="2"/>
      <c r="N7" s="2"/>
      <c r="O7" s="2"/>
    </row>
    <row r="8" spans="1:15" ht="15.75">
      <c r="A8" s="9">
        <v>1</v>
      </c>
      <c r="B8" s="10" t="s">
        <v>1</v>
      </c>
      <c r="C8" s="11">
        <v>2833185.14</v>
      </c>
      <c r="D8" s="11">
        <v>3059600.58</v>
      </c>
      <c r="E8" s="12">
        <f aca="true" t="shared" si="0" ref="E8:E41">D8-C8</f>
        <v>226415.43999999994</v>
      </c>
      <c r="F8" s="13">
        <f aca="true" t="shared" si="1" ref="F8:F41">ROUND(D8/C8*100,2)</f>
        <v>107.99</v>
      </c>
      <c r="G8" s="14">
        <v>17259182</v>
      </c>
      <c r="H8" s="14">
        <v>19436544</v>
      </c>
      <c r="I8" s="12">
        <f>H8-G8</f>
        <v>2177362</v>
      </c>
      <c r="J8" s="15">
        <f>ROUND(H8/G8*100,2)</f>
        <v>112.62</v>
      </c>
      <c r="K8" s="2"/>
      <c r="L8" s="2"/>
      <c r="M8" s="2"/>
      <c r="N8" s="1"/>
      <c r="O8" s="5"/>
    </row>
    <row r="9" spans="1:15" ht="15.75">
      <c r="A9" s="16">
        <v>2</v>
      </c>
      <c r="B9" s="17" t="s">
        <v>44</v>
      </c>
      <c r="C9" s="11">
        <v>119460.08</v>
      </c>
      <c r="D9" s="52">
        <v>137887.28</v>
      </c>
      <c r="E9" s="12">
        <f t="shared" si="0"/>
        <v>18427.199999999997</v>
      </c>
      <c r="F9" s="18">
        <f t="shared" si="1"/>
        <v>115.43</v>
      </c>
      <c r="G9" s="19">
        <v>752818</v>
      </c>
      <c r="H9" s="19">
        <v>824011</v>
      </c>
      <c r="I9" s="20">
        <f aca="true" t="shared" si="2" ref="I9:I41">H9-G9</f>
        <v>71193</v>
      </c>
      <c r="J9" s="21">
        <f aca="true" t="shared" si="3" ref="J9:J41">ROUND(H9/G9*100,2)</f>
        <v>109.46</v>
      </c>
      <c r="K9" s="2"/>
      <c r="L9" s="2"/>
      <c r="M9" s="2"/>
      <c r="N9" s="1"/>
      <c r="O9" s="5"/>
    </row>
    <row r="10" spans="1:15" ht="15.75">
      <c r="A10" s="16">
        <v>3</v>
      </c>
      <c r="B10" s="17" t="s">
        <v>2</v>
      </c>
      <c r="C10" s="11">
        <v>170979.01</v>
      </c>
      <c r="D10" s="11">
        <v>196388.71</v>
      </c>
      <c r="E10" s="12">
        <f t="shared" si="0"/>
        <v>25409.699999999983</v>
      </c>
      <c r="F10" s="18">
        <f t="shared" si="1"/>
        <v>114.86</v>
      </c>
      <c r="G10" s="19">
        <v>951693</v>
      </c>
      <c r="H10" s="19">
        <v>1177140</v>
      </c>
      <c r="I10" s="20">
        <f t="shared" si="2"/>
        <v>225447</v>
      </c>
      <c r="J10" s="21">
        <f t="shared" si="3"/>
        <v>123.69</v>
      </c>
      <c r="K10" s="2"/>
      <c r="L10" s="2"/>
      <c r="M10" s="2"/>
      <c r="N10" s="1"/>
      <c r="O10" s="5"/>
    </row>
    <row r="11" spans="1:15" ht="15.75">
      <c r="A11" s="16">
        <v>4</v>
      </c>
      <c r="B11" s="17" t="s">
        <v>3</v>
      </c>
      <c r="C11" s="11">
        <v>124557.07</v>
      </c>
      <c r="D11" s="11">
        <v>132251.51</v>
      </c>
      <c r="E11" s="12">
        <f t="shared" si="0"/>
        <v>7694.440000000002</v>
      </c>
      <c r="F11" s="18">
        <f t="shared" si="1"/>
        <v>106.18</v>
      </c>
      <c r="G11" s="19">
        <v>840521</v>
      </c>
      <c r="H11" s="19">
        <v>835796</v>
      </c>
      <c r="I11" s="20">
        <f t="shared" si="2"/>
        <v>-4725</v>
      </c>
      <c r="J11" s="21">
        <f t="shared" si="3"/>
        <v>99.44</v>
      </c>
      <c r="K11" s="2"/>
      <c r="L11" s="2"/>
      <c r="M11" s="2"/>
      <c r="N11" s="1"/>
      <c r="O11" s="5"/>
    </row>
    <row r="12" spans="1:15" ht="15.75">
      <c r="A12" s="16">
        <v>5</v>
      </c>
      <c r="B12" s="17" t="s">
        <v>4</v>
      </c>
      <c r="C12" s="11">
        <v>65023.45</v>
      </c>
      <c r="D12" s="11">
        <v>51420.6</v>
      </c>
      <c r="E12" s="12">
        <f t="shared" si="0"/>
        <v>-13602.849999999999</v>
      </c>
      <c r="F12" s="18">
        <f t="shared" si="1"/>
        <v>79.08</v>
      </c>
      <c r="G12" s="19">
        <v>245810</v>
      </c>
      <c r="H12" s="19">
        <v>303045</v>
      </c>
      <c r="I12" s="20">
        <f t="shared" si="2"/>
        <v>57235</v>
      </c>
      <c r="J12" s="21">
        <f t="shared" si="3"/>
        <v>123.28</v>
      </c>
      <c r="K12" s="2"/>
      <c r="L12" s="2"/>
      <c r="M12" s="2"/>
      <c r="N12" s="1"/>
      <c r="O12" s="5"/>
    </row>
    <row r="13" spans="1:15" ht="15.75">
      <c r="A13" s="16">
        <v>6</v>
      </c>
      <c r="B13" s="17" t="s">
        <v>5</v>
      </c>
      <c r="C13" s="11">
        <v>43052.18</v>
      </c>
      <c r="D13" s="11">
        <v>41647.14</v>
      </c>
      <c r="E13" s="12">
        <f t="shared" si="0"/>
        <v>-1405.0400000000009</v>
      </c>
      <c r="F13" s="18">
        <f t="shared" si="1"/>
        <v>96.74</v>
      </c>
      <c r="G13" s="19">
        <v>225345</v>
      </c>
      <c r="H13" s="19">
        <v>252538</v>
      </c>
      <c r="I13" s="20">
        <f t="shared" si="2"/>
        <v>27193</v>
      </c>
      <c r="J13" s="21">
        <f t="shared" si="3"/>
        <v>112.07</v>
      </c>
      <c r="K13" s="2"/>
      <c r="L13" s="2"/>
      <c r="M13" s="2"/>
      <c r="N13" s="1"/>
      <c r="O13" s="5"/>
    </row>
    <row r="14" spans="1:15" ht="15.75">
      <c r="A14" s="16">
        <v>7</v>
      </c>
      <c r="B14" s="17" t="s">
        <v>6</v>
      </c>
      <c r="C14" s="11">
        <v>248418.55</v>
      </c>
      <c r="D14" s="11">
        <v>235080.01</v>
      </c>
      <c r="E14" s="12">
        <f t="shared" si="0"/>
        <v>-13338.539999999979</v>
      </c>
      <c r="F14" s="18">
        <f t="shared" si="1"/>
        <v>94.63</v>
      </c>
      <c r="G14" s="19">
        <v>1307226</v>
      </c>
      <c r="H14" s="19">
        <v>1322249</v>
      </c>
      <c r="I14" s="20">
        <f t="shared" si="2"/>
        <v>15023</v>
      </c>
      <c r="J14" s="21">
        <f t="shared" si="3"/>
        <v>101.15</v>
      </c>
      <c r="K14" s="2"/>
      <c r="L14" s="2"/>
      <c r="M14" s="2"/>
      <c r="N14" s="1"/>
      <c r="O14" s="5"/>
    </row>
    <row r="15" spans="1:15" ht="15.75">
      <c r="A15" s="16">
        <v>8</v>
      </c>
      <c r="B15" s="17" t="s">
        <v>7</v>
      </c>
      <c r="C15" s="11">
        <v>156129.82</v>
      </c>
      <c r="D15" s="11">
        <v>180686.66</v>
      </c>
      <c r="E15" s="12">
        <f t="shared" si="0"/>
        <v>24556.839999999997</v>
      </c>
      <c r="F15" s="18">
        <f t="shared" si="1"/>
        <v>115.73</v>
      </c>
      <c r="G15" s="19">
        <v>1091535</v>
      </c>
      <c r="H15" s="19">
        <v>1375708</v>
      </c>
      <c r="I15" s="20">
        <f t="shared" si="2"/>
        <v>284173</v>
      </c>
      <c r="J15" s="21">
        <f t="shared" si="3"/>
        <v>126.03</v>
      </c>
      <c r="K15" s="2"/>
      <c r="L15" s="2"/>
      <c r="M15" s="2"/>
      <c r="N15" s="1"/>
      <c r="O15" s="5"/>
    </row>
    <row r="16" spans="1:15" ht="15.75">
      <c r="A16" s="16">
        <v>9</v>
      </c>
      <c r="B16" s="17" t="s">
        <v>8</v>
      </c>
      <c r="C16" s="11">
        <v>9916.99</v>
      </c>
      <c r="D16" s="11">
        <v>11634.47</v>
      </c>
      <c r="E16" s="12">
        <f t="shared" si="0"/>
        <v>1717.4799999999996</v>
      </c>
      <c r="F16" s="18">
        <f t="shared" si="1"/>
        <v>117.32</v>
      </c>
      <c r="G16" s="19">
        <v>68836</v>
      </c>
      <c r="H16" s="19">
        <v>74443</v>
      </c>
      <c r="I16" s="20">
        <f t="shared" si="2"/>
        <v>5607</v>
      </c>
      <c r="J16" s="21">
        <f t="shared" si="3"/>
        <v>108.15</v>
      </c>
      <c r="K16" s="2"/>
      <c r="L16" s="2"/>
      <c r="M16" s="2"/>
      <c r="N16" s="1"/>
      <c r="O16" s="5"/>
    </row>
    <row r="17" spans="1:15" ht="15.75">
      <c r="A17" s="16">
        <v>10</v>
      </c>
      <c r="B17" s="17" t="s">
        <v>9</v>
      </c>
      <c r="C17" s="11">
        <v>54863.68</v>
      </c>
      <c r="D17" s="11">
        <v>58005.11</v>
      </c>
      <c r="E17" s="12">
        <f t="shared" si="0"/>
        <v>3141.4300000000003</v>
      </c>
      <c r="F17" s="18">
        <f t="shared" si="1"/>
        <v>105.73</v>
      </c>
      <c r="G17" s="19">
        <v>192039</v>
      </c>
      <c r="H17" s="19">
        <v>251361</v>
      </c>
      <c r="I17" s="20">
        <f t="shared" si="2"/>
        <v>59322</v>
      </c>
      <c r="J17" s="21">
        <f t="shared" si="3"/>
        <v>130.89</v>
      </c>
      <c r="K17" s="2"/>
      <c r="L17" s="2"/>
      <c r="M17" s="2"/>
      <c r="N17" s="1"/>
      <c r="O17" s="5"/>
    </row>
    <row r="18" spans="1:15" ht="15.75">
      <c r="A18" s="16">
        <v>11</v>
      </c>
      <c r="B18" s="17" t="s">
        <v>10</v>
      </c>
      <c r="C18" s="11">
        <v>27042.11</v>
      </c>
      <c r="D18" s="11">
        <v>19156.2</v>
      </c>
      <c r="E18" s="12">
        <f t="shared" si="0"/>
        <v>-7885.91</v>
      </c>
      <c r="F18" s="18">
        <f t="shared" si="1"/>
        <v>70.84</v>
      </c>
      <c r="G18" s="19">
        <v>139446</v>
      </c>
      <c r="H18" s="19">
        <v>108798</v>
      </c>
      <c r="I18" s="20">
        <f t="shared" si="2"/>
        <v>-30648</v>
      </c>
      <c r="J18" s="21">
        <f t="shared" si="3"/>
        <v>78.02</v>
      </c>
      <c r="K18" s="2"/>
      <c r="L18" s="2"/>
      <c r="M18" s="2"/>
      <c r="N18" s="1"/>
      <c r="O18" s="5"/>
    </row>
    <row r="19" spans="1:15" ht="15.75">
      <c r="A19" s="16">
        <v>12</v>
      </c>
      <c r="B19" s="17" t="s">
        <v>11</v>
      </c>
      <c r="C19" s="11">
        <v>95961</v>
      </c>
      <c r="D19" s="11">
        <v>108304.63</v>
      </c>
      <c r="E19" s="12">
        <f t="shared" si="0"/>
        <v>12343.630000000005</v>
      </c>
      <c r="F19" s="18">
        <f t="shared" si="1"/>
        <v>112.86</v>
      </c>
      <c r="G19" s="19">
        <v>518535</v>
      </c>
      <c r="H19" s="19">
        <v>610228</v>
      </c>
      <c r="I19" s="20">
        <f t="shared" si="2"/>
        <v>91693</v>
      </c>
      <c r="J19" s="21">
        <f t="shared" si="3"/>
        <v>117.68</v>
      </c>
      <c r="K19" s="2"/>
      <c r="L19" s="2"/>
      <c r="M19" s="2"/>
      <c r="N19" s="1"/>
      <c r="O19" s="5"/>
    </row>
    <row r="20" spans="1:15" ht="15.75">
      <c r="A20" s="16">
        <v>13</v>
      </c>
      <c r="B20" s="17" t="s">
        <v>12</v>
      </c>
      <c r="C20" s="11">
        <v>18626.37</v>
      </c>
      <c r="D20" s="11">
        <v>21922.15</v>
      </c>
      <c r="E20" s="12">
        <f t="shared" si="0"/>
        <v>3295.7800000000025</v>
      </c>
      <c r="F20" s="18">
        <f t="shared" si="1"/>
        <v>117.69</v>
      </c>
      <c r="G20" s="19">
        <v>109509</v>
      </c>
      <c r="H20" s="19">
        <v>126206</v>
      </c>
      <c r="I20" s="20">
        <f t="shared" si="2"/>
        <v>16697</v>
      </c>
      <c r="J20" s="21">
        <f t="shared" si="3"/>
        <v>115.25</v>
      </c>
      <c r="K20" s="2"/>
      <c r="L20" s="2"/>
      <c r="M20" s="2"/>
      <c r="N20" s="1"/>
      <c r="O20" s="5"/>
    </row>
    <row r="21" spans="1:15" ht="15.75">
      <c r="A21" s="16">
        <v>14</v>
      </c>
      <c r="B21" s="17" t="s">
        <v>13</v>
      </c>
      <c r="C21" s="11">
        <v>109053.89</v>
      </c>
      <c r="D21" s="11">
        <v>113143.11</v>
      </c>
      <c r="E21" s="12">
        <f t="shared" si="0"/>
        <v>4089.220000000001</v>
      </c>
      <c r="F21" s="18">
        <f t="shared" si="1"/>
        <v>103.75</v>
      </c>
      <c r="G21" s="19">
        <v>742153</v>
      </c>
      <c r="H21" s="19">
        <v>801542</v>
      </c>
      <c r="I21" s="20">
        <f t="shared" si="2"/>
        <v>59389</v>
      </c>
      <c r="J21" s="21">
        <f t="shared" si="3"/>
        <v>108</v>
      </c>
      <c r="K21" s="2"/>
      <c r="L21" s="2"/>
      <c r="M21" s="2"/>
      <c r="N21" s="1"/>
      <c r="O21" s="5"/>
    </row>
    <row r="22" spans="1:15" ht="15.75">
      <c r="A22" s="16">
        <v>15</v>
      </c>
      <c r="B22" s="17" t="s">
        <v>14</v>
      </c>
      <c r="C22" s="11">
        <v>22033.29</v>
      </c>
      <c r="D22" s="11">
        <v>22399.93</v>
      </c>
      <c r="E22" s="12">
        <f t="shared" si="0"/>
        <v>366.6399999999994</v>
      </c>
      <c r="F22" s="18">
        <f t="shared" si="1"/>
        <v>101.66</v>
      </c>
      <c r="G22" s="19">
        <v>146284</v>
      </c>
      <c r="H22" s="19">
        <v>159684</v>
      </c>
      <c r="I22" s="20">
        <f t="shared" si="2"/>
        <v>13400</v>
      </c>
      <c r="J22" s="21">
        <f t="shared" si="3"/>
        <v>109.16</v>
      </c>
      <c r="K22" s="2"/>
      <c r="L22" s="2"/>
      <c r="M22" s="2"/>
      <c r="N22" s="1"/>
      <c r="O22" s="5"/>
    </row>
    <row r="23" spans="1:15" ht="15.75">
      <c r="A23" s="16">
        <v>16</v>
      </c>
      <c r="B23" s="17" t="s">
        <v>15</v>
      </c>
      <c r="C23" s="11">
        <v>57869.87</v>
      </c>
      <c r="D23" s="11">
        <v>69093.85</v>
      </c>
      <c r="E23" s="12">
        <f t="shared" si="0"/>
        <v>11223.980000000003</v>
      </c>
      <c r="F23" s="18">
        <f t="shared" si="1"/>
        <v>119.4</v>
      </c>
      <c r="G23" s="19">
        <v>343853</v>
      </c>
      <c r="H23" s="19">
        <v>400619</v>
      </c>
      <c r="I23" s="20">
        <f t="shared" si="2"/>
        <v>56766</v>
      </c>
      <c r="J23" s="21">
        <f t="shared" si="3"/>
        <v>116.51</v>
      </c>
      <c r="K23" s="2"/>
      <c r="L23" s="2"/>
      <c r="M23" s="2"/>
      <c r="N23" s="1"/>
      <c r="O23" s="5"/>
    </row>
    <row r="24" spans="1:15" ht="15.75">
      <c r="A24" s="16">
        <v>17</v>
      </c>
      <c r="B24" s="17" t="s">
        <v>16</v>
      </c>
      <c r="C24" s="11">
        <v>24460.2</v>
      </c>
      <c r="D24" s="11">
        <v>25458.59</v>
      </c>
      <c r="E24" s="12">
        <f t="shared" si="0"/>
        <v>998.3899999999994</v>
      </c>
      <c r="F24" s="18">
        <f t="shared" si="1"/>
        <v>104.08</v>
      </c>
      <c r="G24" s="19">
        <v>157732</v>
      </c>
      <c r="H24" s="19">
        <v>230069</v>
      </c>
      <c r="I24" s="20">
        <f t="shared" si="2"/>
        <v>72337</v>
      </c>
      <c r="J24" s="21">
        <f t="shared" si="3"/>
        <v>145.86</v>
      </c>
      <c r="K24" s="2"/>
      <c r="L24" s="2"/>
      <c r="M24" s="2"/>
      <c r="N24" s="1"/>
      <c r="O24" s="5"/>
    </row>
    <row r="25" spans="1:15" ht="15.75">
      <c r="A25" s="16">
        <v>18</v>
      </c>
      <c r="B25" s="17" t="s">
        <v>17</v>
      </c>
      <c r="C25" s="11">
        <v>30928.32</v>
      </c>
      <c r="D25" s="11">
        <v>33942.59</v>
      </c>
      <c r="E25" s="12">
        <f t="shared" si="0"/>
        <v>3014.269999999997</v>
      </c>
      <c r="F25" s="18">
        <f t="shared" si="1"/>
        <v>109.75</v>
      </c>
      <c r="G25" s="19">
        <v>208655</v>
      </c>
      <c r="H25" s="19">
        <v>246708</v>
      </c>
      <c r="I25" s="20">
        <f t="shared" si="2"/>
        <v>38053</v>
      </c>
      <c r="J25" s="21">
        <f t="shared" si="3"/>
        <v>118.24</v>
      </c>
      <c r="K25" s="2"/>
      <c r="L25" s="2"/>
      <c r="M25" s="2"/>
      <c r="N25" s="1"/>
      <c r="O25" s="5"/>
    </row>
    <row r="26" spans="1:15" ht="15.75">
      <c r="A26" s="16">
        <v>19</v>
      </c>
      <c r="B26" s="17" t="s">
        <v>18</v>
      </c>
      <c r="C26" s="11">
        <v>15940.14</v>
      </c>
      <c r="D26" s="11">
        <v>15831.01</v>
      </c>
      <c r="E26" s="12">
        <f t="shared" si="0"/>
        <v>-109.1299999999992</v>
      </c>
      <c r="F26" s="18">
        <f t="shared" si="1"/>
        <v>99.32</v>
      </c>
      <c r="G26" s="19">
        <v>106376</v>
      </c>
      <c r="H26" s="19">
        <v>114137</v>
      </c>
      <c r="I26" s="20">
        <f t="shared" si="2"/>
        <v>7761</v>
      </c>
      <c r="J26" s="21">
        <f t="shared" si="3"/>
        <v>107.3</v>
      </c>
      <c r="K26" s="2"/>
      <c r="L26" s="2"/>
      <c r="M26" s="2"/>
      <c r="N26" s="1"/>
      <c r="O26" s="5"/>
    </row>
    <row r="27" spans="1:15" ht="15.75">
      <c r="A27" s="16">
        <v>20</v>
      </c>
      <c r="B27" s="17" t="s">
        <v>19</v>
      </c>
      <c r="C27" s="11">
        <v>23950.45</v>
      </c>
      <c r="D27" s="11">
        <v>23499.69</v>
      </c>
      <c r="E27" s="12">
        <f t="shared" si="0"/>
        <v>-450.76000000000204</v>
      </c>
      <c r="F27" s="18">
        <f t="shared" si="1"/>
        <v>98.12</v>
      </c>
      <c r="G27" s="19">
        <v>138641</v>
      </c>
      <c r="H27" s="19">
        <v>151093</v>
      </c>
      <c r="I27" s="20">
        <f t="shared" si="2"/>
        <v>12452</v>
      </c>
      <c r="J27" s="21">
        <f t="shared" si="3"/>
        <v>108.98</v>
      </c>
      <c r="K27" s="2"/>
      <c r="L27" s="2"/>
      <c r="M27" s="2"/>
      <c r="N27" s="1"/>
      <c r="O27" s="5"/>
    </row>
    <row r="28" spans="1:15" ht="15.75">
      <c r="A28" s="16">
        <v>21</v>
      </c>
      <c r="B28" s="17" t="s">
        <v>20</v>
      </c>
      <c r="C28" s="11">
        <v>47427.85</v>
      </c>
      <c r="D28" s="11">
        <v>51141.01</v>
      </c>
      <c r="E28" s="12">
        <f t="shared" si="0"/>
        <v>3713.1600000000035</v>
      </c>
      <c r="F28" s="18">
        <f t="shared" si="1"/>
        <v>107.83</v>
      </c>
      <c r="G28" s="19">
        <v>194723</v>
      </c>
      <c r="H28" s="19">
        <v>262454</v>
      </c>
      <c r="I28" s="20">
        <f t="shared" si="2"/>
        <v>67731</v>
      </c>
      <c r="J28" s="21">
        <f t="shared" si="3"/>
        <v>134.78</v>
      </c>
      <c r="K28" s="2"/>
      <c r="L28" s="2"/>
      <c r="M28" s="2"/>
      <c r="N28" s="1"/>
      <c r="O28" s="5"/>
    </row>
    <row r="29" spans="1:15" ht="15.75">
      <c r="A29" s="16">
        <v>22</v>
      </c>
      <c r="B29" s="17" t="s">
        <v>21</v>
      </c>
      <c r="C29" s="11">
        <v>12485.98</v>
      </c>
      <c r="D29" s="11">
        <v>14271.38</v>
      </c>
      <c r="E29" s="12">
        <f t="shared" si="0"/>
        <v>1785.3999999999996</v>
      </c>
      <c r="F29" s="18">
        <f t="shared" si="1"/>
        <v>114.3</v>
      </c>
      <c r="G29" s="19">
        <v>59291</v>
      </c>
      <c r="H29" s="19">
        <v>79486</v>
      </c>
      <c r="I29" s="20">
        <f t="shared" si="2"/>
        <v>20195</v>
      </c>
      <c r="J29" s="21">
        <f t="shared" si="3"/>
        <v>134.06</v>
      </c>
      <c r="K29" s="2"/>
      <c r="L29" s="2"/>
      <c r="M29" s="2"/>
      <c r="N29" s="1"/>
      <c r="O29" s="5"/>
    </row>
    <row r="30" spans="1:15" ht="15.75">
      <c r="A30" s="16">
        <v>23</v>
      </c>
      <c r="B30" s="17" t="s">
        <v>22</v>
      </c>
      <c r="C30" s="11">
        <v>65466.58</v>
      </c>
      <c r="D30" s="11">
        <v>56162.04</v>
      </c>
      <c r="E30" s="12">
        <f t="shared" si="0"/>
        <v>-9304.54</v>
      </c>
      <c r="F30" s="18">
        <f t="shared" si="1"/>
        <v>85.79</v>
      </c>
      <c r="G30" s="19">
        <v>290240</v>
      </c>
      <c r="H30" s="19">
        <v>327468</v>
      </c>
      <c r="I30" s="20">
        <f t="shared" si="2"/>
        <v>37228</v>
      </c>
      <c r="J30" s="21">
        <f t="shared" si="3"/>
        <v>112.83</v>
      </c>
      <c r="K30" s="2"/>
      <c r="L30" s="2"/>
      <c r="M30" s="2"/>
      <c r="N30" s="1"/>
      <c r="O30" s="5"/>
    </row>
    <row r="31" spans="1:15" ht="15.75">
      <c r="A31" s="16">
        <v>24</v>
      </c>
      <c r="B31" s="17" t="s">
        <v>23</v>
      </c>
      <c r="C31" s="11">
        <v>97531.69</v>
      </c>
      <c r="D31" s="11">
        <v>114610.15</v>
      </c>
      <c r="E31" s="12">
        <f t="shared" si="0"/>
        <v>17078.459999999992</v>
      </c>
      <c r="F31" s="18">
        <f t="shared" si="1"/>
        <v>117.51</v>
      </c>
      <c r="G31" s="19">
        <v>524607</v>
      </c>
      <c r="H31" s="19">
        <v>593790</v>
      </c>
      <c r="I31" s="20">
        <f t="shared" si="2"/>
        <v>69183</v>
      </c>
      <c r="J31" s="21">
        <f t="shared" si="3"/>
        <v>113.19</v>
      </c>
      <c r="K31" s="2"/>
      <c r="L31" s="2"/>
      <c r="M31" s="2"/>
      <c r="N31" s="1"/>
      <c r="O31" s="5"/>
    </row>
    <row r="32" spans="1:15" ht="15.75">
      <c r="A32" s="16">
        <v>25</v>
      </c>
      <c r="B32" s="17" t="s">
        <v>24</v>
      </c>
      <c r="C32" s="11">
        <v>18063.49</v>
      </c>
      <c r="D32" s="11">
        <v>19180.51</v>
      </c>
      <c r="E32" s="12">
        <f t="shared" si="0"/>
        <v>1117.0199999999968</v>
      </c>
      <c r="F32" s="18">
        <f t="shared" si="1"/>
        <v>106.18</v>
      </c>
      <c r="G32" s="19">
        <v>109351</v>
      </c>
      <c r="H32" s="19">
        <v>125595</v>
      </c>
      <c r="I32" s="20">
        <f t="shared" si="2"/>
        <v>16244</v>
      </c>
      <c r="J32" s="21">
        <f t="shared" si="3"/>
        <v>114.85</v>
      </c>
      <c r="K32" s="2"/>
      <c r="L32" s="2"/>
      <c r="M32" s="2"/>
      <c r="N32" s="1"/>
      <c r="O32" s="5"/>
    </row>
    <row r="33" spans="1:15" ht="15.75">
      <c r="A33" s="16">
        <v>26</v>
      </c>
      <c r="B33" s="17" t="s">
        <v>25</v>
      </c>
      <c r="C33" s="11">
        <v>43085.07</v>
      </c>
      <c r="D33" s="11">
        <v>49479.47</v>
      </c>
      <c r="E33" s="12">
        <f t="shared" si="0"/>
        <v>6394.4000000000015</v>
      </c>
      <c r="F33" s="18">
        <f t="shared" si="1"/>
        <v>114.84</v>
      </c>
      <c r="G33" s="19">
        <v>304901</v>
      </c>
      <c r="H33" s="19">
        <v>356313</v>
      </c>
      <c r="I33" s="20">
        <f t="shared" si="2"/>
        <v>51412</v>
      </c>
      <c r="J33" s="21">
        <f t="shared" si="3"/>
        <v>116.86</v>
      </c>
      <c r="K33" s="2"/>
      <c r="L33" s="2"/>
      <c r="M33" s="2"/>
      <c r="N33" s="1"/>
      <c r="O33" s="5"/>
    </row>
    <row r="34" spans="1:15" ht="15.75">
      <c r="A34" s="16">
        <v>27</v>
      </c>
      <c r="B34" s="17" t="s">
        <v>26</v>
      </c>
      <c r="C34" s="11">
        <v>36873.73</v>
      </c>
      <c r="D34" s="11">
        <v>52019.85</v>
      </c>
      <c r="E34" s="12">
        <f t="shared" si="0"/>
        <v>15146.119999999995</v>
      </c>
      <c r="F34" s="18">
        <f t="shared" si="1"/>
        <v>141.08</v>
      </c>
      <c r="G34" s="19">
        <v>111336</v>
      </c>
      <c r="H34" s="19">
        <v>118349</v>
      </c>
      <c r="I34" s="20">
        <f t="shared" si="2"/>
        <v>7013</v>
      </c>
      <c r="J34" s="21">
        <f t="shared" si="3"/>
        <v>106.3</v>
      </c>
      <c r="K34" s="2"/>
      <c r="L34" s="2"/>
      <c r="M34" s="2"/>
      <c r="N34" s="1"/>
      <c r="O34" s="5"/>
    </row>
    <row r="35" spans="1:15" ht="15.75">
      <c r="A35" s="16">
        <v>28</v>
      </c>
      <c r="B35" s="17" t="s">
        <v>27</v>
      </c>
      <c r="C35" s="11">
        <v>32777.24</v>
      </c>
      <c r="D35" s="11">
        <v>33038.5</v>
      </c>
      <c r="E35" s="12">
        <f t="shared" si="0"/>
        <v>261.26000000000204</v>
      </c>
      <c r="F35" s="18">
        <f t="shared" si="1"/>
        <v>100.8</v>
      </c>
      <c r="G35" s="19">
        <v>172264</v>
      </c>
      <c r="H35" s="19">
        <v>194807</v>
      </c>
      <c r="I35" s="20">
        <f t="shared" si="2"/>
        <v>22543</v>
      </c>
      <c r="J35" s="21">
        <f t="shared" si="3"/>
        <v>113.09</v>
      </c>
      <c r="K35" s="2"/>
      <c r="L35" s="2"/>
      <c r="M35" s="2"/>
      <c r="N35" s="1"/>
      <c r="O35" s="5"/>
    </row>
    <row r="36" spans="1:15" ht="15.75">
      <c r="A36" s="16">
        <v>29</v>
      </c>
      <c r="B36" s="17" t="s">
        <v>28</v>
      </c>
      <c r="C36" s="11">
        <v>66652.87</v>
      </c>
      <c r="D36" s="11">
        <v>68125.85</v>
      </c>
      <c r="E36" s="12">
        <f t="shared" si="0"/>
        <v>1472.9800000000105</v>
      </c>
      <c r="F36" s="18">
        <f t="shared" si="1"/>
        <v>102.21</v>
      </c>
      <c r="G36" s="19">
        <v>393171</v>
      </c>
      <c r="H36" s="19">
        <v>440393</v>
      </c>
      <c r="I36" s="20">
        <f t="shared" si="2"/>
        <v>47222</v>
      </c>
      <c r="J36" s="21">
        <f t="shared" si="3"/>
        <v>112.01</v>
      </c>
      <c r="K36" s="2"/>
      <c r="L36" s="2"/>
      <c r="M36" s="2"/>
      <c r="N36" s="1"/>
      <c r="O36" s="5"/>
    </row>
    <row r="37" spans="1:15" ht="15.75">
      <c r="A37" s="16">
        <v>30</v>
      </c>
      <c r="B37" s="17" t="s">
        <v>29</v>
      </c>
      <c r="C37" s="11">
        <v>83768.17</v>
      </c>
      <c r="D37" s="11">
        <v>87276.39</v>
      </c>
      <c r="E37" s="12">
        <f t="shared" si="0"/>
        <v>3508.220000000001</v>
      </c>
      <c r="F37" s="18">
        <f t="shared" si="1"/>
        <v>104.19</v>
      </c>
      <c r="G37" s="19">
        <v>602776</v>
      </c>
      <c r="H37" s="19">
        <v>643494</v>
      </c>
      <c r="I37" s="20">
        <f t="shared" si="2"/>
        <v>40718</v>
      </c>
      <c r="J37" s="21">
        <f t="shared" si="3"/>
        <v>106.76</v>
      </c>
      <c r="K37" s="2"/>
      <c r="L37" s="2"/>
      <c r="M37" s="2"/>
      <c r="N37" s="1"/>
      <c r="O37" s="5"/>
    </row>
    <row r="38" spans="1:15" ht="15.75">
      <c r="A38" s="16">
        <v>31</v>
      </c>
      <c r="B38" s="17" t="s">
        <v>30</v>
      </c>
      <c r="C38" s="11">
        <v>129519.42</v>
      </c>
      <c r="D38" s="11">
        <v>133724.24</v>
      </c>
      <c r="E38" s="12">
        <f t="shared" si="0"/>
        <v>4204.819999999992</v>
      </c>
      <c r="F38" s="18">
        <f t="shared" si="1"/>
        <v>103.25</v>
      </c>
      <c r="G38" s="19">
        <v>811256</v>
      </c>
      <c r="H38" s="19">
        <v>928565</v>
      </c>
      <c r="I38" s="20">
        <f t="shared" si="2"/>
        <v>117309</v>
      </c>
      <c r="J38" s="21">
        <f t="shared" si="3"/>
        <v>114.46</v>
      </c>
      <c r="K38" s="2"/>
      <c r="L38" s="2"/>
      <c r="M38" s="2"/>
      <c r="N38" s="1"/>
      <c r="O38" s="5"/>
    </row>
    <row r="39" spans="1:15" ht="15.75">
      <c r="A39" s="16">
        <v>32</v>
      </c>
      <c r="B39" s="17" t="s">
        <v>31</v>
      </c>
      <c r="C39" s="11">
        <v>59842.19</v>
      </c>
      <c r="D39" s="11">
        <v>67415.31</v>
      </c>
      <c r="E39" s="12">
        <f t="shared" si="0"/>
        <v>7573.119999999995</v>
      </c>
      <c r="F39" s="18">
        <f t="shared" si="1"/>
        <v>112.66</v>
      </c>
      <c r="G39" s="19">
        <v>460817</v>
      </c>
      <c r="H39" s="19">
        <v>494280</v>
      </c>
      <c r="I39" s="20">
        <f t="shared" si="2"/>
        <v>33463</v>
      </c>
      <c r="J39" s="21">
        <f t="shared" si="3"/>
        <v>107.26</v>
      </c>
      <c r="K39" s="2"/>
      <c r="L39" s="2"/>
      <c r="M39" s="2"/>
      <c r="N39" s="1"/>
      <c r="O39" s="5"/>
    </row>
    <row r="40" spans="1:15" ht="16.5" thickBot="1">
      <c r="A40" s="22">
        <v>33</v>
      </c>
      <c r="B40" s="23" t="s">
        <v>32</v>
      </c>
      <c r="C40" s="11">
        <v>32979.87</v>
      </c>
      <c r="D40" s="11">
        <v>35377.79</v>
      </c>
      <c r="E40" s="12">
        <f t="shared" si="0"/>
        <v>2397.9199999999983</v>
      </c>
      <c r="F40" s="24">
        <f t="shared" si="1"/>
        <v>107.27</v>
      </c>
      <c r="G40" s="25">
        <v>240357</v>
      </c>
      <c r="H40" s="25">
        <v>239047</v>
      </c>
      <c r="I40" s="26">
        <f t="shared" si="2"/>
        <v>-1310</v>
      </c>
      <c r="J40" s="27">
        <f t="shared" si="3"/>
        <v>99.45</v>
      </c>
      <c r="K40" s="2"/>
      <c r="L40" s="2"/>
      <c r="M40" s="2"/>
      <c r="N40" s="1"/>
      <c r="O40" s="5"/>
    </row>
    <row r="41" spans="1:30" ht="16.5" thickBot="1">
      <c r="A41" s="28"/>
      <c r="B41" s="29" t="s">
        <v>33</v>
      </c>
      <c r="C41" s="30">
        <f>SUM(C8:C40)</f>
        <v>4977925.7600000035</v>
      </c>
      <c r="D41" s="30">
        <f>SUM(D8:D40)</f>
        <v>5339176.309999999</v>
      </c>
      <c r="E41" s="30">
        <f t="shared" si="0"/>
        <v>361250.54999999516</v>
      </c>
      <c r="F41" s="31">
        <f t="shared" si="1"/>
        <v>107.26</v>
      </c>
      <c r="G41" s="30">
        <f>SUM(G8:G40)</f>
        <v>29821279</v>
      </c>
      <c r="H41" s="30">
        <f>SUM(H8:H40)</f>
        <v>33605960</v>
      </c>
      <c r="I41" s="30">
        <f t="shared" si="2"/>
        <v>3784681</v>
      </c>
      <c r="J41" s="31">
        <f t="shared" si="3"/>
        <v>112.69</v>
      </c>
      <c r="K41" s="2"/>
      <c r="L41" s="2"/>
      <c r="M41" s="2"/>
      <c r="N41" s="1"/>
      <c r="O41" s="3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1.1023622047244095" right="0.7086614173228347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tabSelected="1" zoomScalePageLayoutView="0" workbookViewId="0" topLeftCell="A7">
      <selection activeCell="G10" sqref="G10"/>
    </sheetView>
  </sheetViews>
  <sheetFormatPr defaultColWidth="9.00390625" defaultRowHeight="12.75"/>
  <cols>
    <col min="1" max="1" width="5.75390625" style="0" customWidth="1"/>
    <col min="2" max="2" width="27.00390625" style="0" customWidth="1"/>
    <col min="3" max="3" width="14.00390625" style="0" customWidth="1"/>
    <col min="4" max="4" width="16.75390625" style="0" customWidth="1"/>
    <col min="5" max="5" width="12.625" style="0" customWidth="1"/>
    <col min="6" max="6" width="16.375" style="0" customWidth="1"/>
    <col min="7" max="7" width="16.75390625" style="0" customWidth="1"/>
    <col min="8" max="8" width="10.00390625" style="0" customWidth="1"/>
    <col min="9" max="9" width="14.625" style="0" customWidth="1"/>
    <col min="10" max="10" width="13.00390625" style="0" customWidth="1"/>
    <col min="11" max="11" width="10.75390625" style="0" customWidth="1"/>
  </cols>
  <sheetData>
    <row r="2" spans="1:11" ht="12.75">
      <c r="A2" s="67" t="s">
        <v>53</v>
      </c>
      <c r="B2" s="67"/>
      <c r="C2" s="67"/>
      <c r="D2" s="67"/>
      <c r="E2" s="67"/>
      <c r="F2" s="67"/>
      <c r="G2" s="67"/>
      <c r="H2" s="67"/>
      <c r="I2" s="67"/>
      <c r="J2" s="6"/>
      <c r="K2" s="6"/>
    </row>
    <row r="3" spans="1:11" ht="49.5" customHeight="1">
      <c r="A3" s="67"/>
      <c r="B3" s="67"/>
      <c r="C3" s="67"/>
      <c r="D3" s="67"/>
      <c r="E3" s="67"/>
      <c r="F3" s="67"/>
      <c r="G3" s="67"/>
      <c r="H3" s="67"/>
      <c r="I3" s="67"/>
      <c r="J3" s="6"/>
      <c r="K3" s="6"/>
    </row>
    <row r="4" spans="1:11" ht="14.25" thickBot="1">
      <c r="A4" s="6"/>
      <c r="B4" s="6"/>
      <c r="C4" s="6"/>
      <c r="D4" s="6"/>
      <c r="E4" s="6"/>
      <c r="F4" s="6"/>
      <c r="G4" s="6"/>
      <c r="H4" s="6"/>
      <c r="I4" s="6"/>
      <c r="J4" s="54" t="s">
        <v>46</v>
      </c>
      <c r="K4" s="54"/>
    </row>
    <row r="5" spans="1:11" ht="38.25" customHeight="1" thickBot="1">
      <c r="A5" s="68" t="s">
        <v>37</v>
      </c>
      <c r="B5" s="55" t="s">
        <v>45</v>
      </c>
      <c r="C5" s="70" t="s">
        <v>49</v>
      </c>
      <c r="D5" s="71"/>
      <c r="E5" s="72"/>
      <c r="F5" s="70" t="s">
        <v>54</v>
      </c>
      <c r="G5" s="71"/>
      <c r="H5" s="72"/>
      <c r="I5" s="70" t="s">
        <v>43</v>
      </c>
      <c r="J5" s="71"/>
      <c r="K5" s="72"/>
    </row>
    <row r="6" spans="1:11" ht="39" thickBot="1">
      <c r="A6" s="69"/>
      <c r="B6" s="56"/>
      <c r="C6" s="7" t="s">
        <v>40</v>
      </c>
      <c r="D6" s="7" t="s">
        <v>41</v>
      </c>
      <c r="E6" s="7" t="s">
        <v>42</v>
      </c>
      <c r="F6" s="7" t="s">
        <v>40</v>
      </c>
      <c r="G6" s="7" t="s">
        <v>41</v>
      </c>
      <c r="H6" s="7" t="s">
        <v>42</v>
      </c>
      <c r="I6" s="7" t="s">
        <v>40</v>
      </c>
      <c r="J6" s="7" t="s">
        <v>41</v>
      </c>
      <c r="K6" s="7" t="s">
        <v>42</v>
      </c>
    </row>
    <row r="7" spans="1:11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2.75">
      <c r="A8" s="32">
        <v>1</v>
      </c>
      <c r="B8" s="33" t="s">
        <v>1</v>
      </c>
      <c r="C8" s="14">
        <v>17259182</v>
      </c>
      <c r="D8" s="11">
        <v>2833185.14</v>
      </c>
      <c r="E8" s="34">
        <f>ROUND(D8*100/C8,2)</f>
        <v>16.42</v>
      </c>
      <c r="F8" s="14">
        <v>19436544</v>
      </c>
      <c r="G8" s="11">
        <v>3059600.58</v>
      </c>
      <c r="H8" s="34">
        <f>ROUND(G8*100/F8,2)</f>
        <v>15.74</v>
      </c>
      <c r="I8" s="34">
        <f>ROUND(F8-C8,0)</f>
        <v>2177362</v>
      </c>
      <c r="J8" s="12">
        <f>G8-D8</f>
        <v>226415.43999999994</v>
      </c>
      <c r="K8" s="35">
        <f>H8-E8</f>
        <v>-0.6800000000000015</v>
      </c>
    </row>
    <row r="9" spans="1:11" ht="12.75">
      <c r="A9" s="16">
        <v>2</v>
      </c>
      <c r="B9" s="17" t="s">
        <v>44</v>
      </c>
      <c r="C9" s="19">
        <v>752818</v>
      </c>
      <c r="D9" s="11">
        <v>119460.08</v>
      </c>
      <c r="E9" s="34">
        <f aca="true" t="shared" si="0" ref="E9:E41">ROUND(D9*100/C9,2)</f>
        <v>15.87</v>
      </c>
      <c r="F9" s="19">
        <v>824011</v>
      </c>
      <c r="G9" s="11">
        <v>137887.28</v>
      </c>
      <c r="H9" s="34">
        <f aca="true" t="shared" si="1" ref="H9:H41">ROUND(G9*100/F9,2)</f>
        <v>16.73</v>
      </c>
      <c r="I9" s="36">
        <f aca="true" t="shared" si="2" ref="I9:I41">ROUND(F9-C9,0)</f>
        <v>71193</v>
      </c>
      <c r="J9" s="20">
        <f aca="true" t="shared" si="3" ref="J9:K41">G9-D9</f>
        <v>18427.199999999997</v>
      </c>
      <c r="K9" s="37">
        <f t="shared" si="3"/>
        <v>0.8600000000000012</v>
      </c>
    </row>
    <row r="10" spans="1:11" ht="12.75">
      <c r="A10" s="16">
        <v>3</v>
      </c>
      <c r="B10" s="17" t="s">
        <v>2</v>
      </c>
      <c r="C10" s="19">
        <v>951693</v>
      </c>
      <c r="D10" s="11">
        <v>170979.01</v>
      </c>
      <c r="E10" s="34">
        <f t="shared" si="0"/>
        <v>17.97</v>
      </c>
      <c r="F10" s="19">
        <v>1177140</v>
      </c>
      <c r="G10" s="73">
        <v>196388.71</v>
      </c>
      <c r="H10" s="34">
        <f t="shared" si="1"/>
        <v>16.68</v>
      </c>
      <c r="I10" s="36">
        <f>ROUND(F10-C10,0)</f>
        <v>225447</v>
      </c>
      <c r="J10" s="20">
        <f t="shared" si="3"/>
        <v>25409.699999999983</v>
      </c>
      <c r="K10" s="37">
        <f t="shared" si="3"/>
        <v>-1.2899999999999991</v>
      </c>
    </row>
    <row r="11" spans="1:11" ht="12.75">
      <c r="A11" s="38">
        <v>4</v>
      </c>
      <c r="B11" s="39" t="s">
        <v>3</v>
      </c>
      <c r="C11" s="19">
        <v>840521</v>
      </c>
      <c r="D11" s="11">
        <v>124557.07</v>
      </c>
      <c r="E11" s="40">
        <f t="shared" si="0"/>
        <v>14.82</v>
      </c>
      <c r="F11" s="19">
        <v>835796</v>
      </c>
      <c r="G11" s="11">
        <v>132251.51</v>
      </c>
      <c r="H11" s="40">
        <f t="shared" si="1"/>
        <v>15.82</v>
      </c>
      <c r="I11" s="41">
        <f t="shared" si="2"/>
        <v>-4725</v>
      </c>
      <c r="J11" s="42">
        <f t="shared" si="3"/>
        <v>7694.440000000002</v>
      </c>
      <c r="K11" s="37">
        <f t="shared" si="3"/>
        <v>1</v>
      </c>
    </row>
    <row r="12" spans="1:11" ht="12.75">
      <c r="A12" s="38">
        <v>5</v>
      </c>
      <c r="B12" s="39" t="s">
        <v>4</v>
      </c>
      <c r="C12" s="19">
        <v>245810</v>
      </c>
      <c r="D12" s="11">
        <v>65023.45</v>
      </c>
      <c r="E12" s="40">
        <f t="shared" si="0"/>
        <v>26.45</v>
      </c>
      <c r="F12" s="19">
        <v>303045</v>
      </c>
      <c r="G12" s="11">
        <v>51420.6</v>
      </c>
      <c r="H12" s="40">
        <f t="shared" si="1"/>
        <v>16.97</v>
      </c>
      <c r="I12" s="41">
        <f t="shared" si="2"/>
        <v>57235</v>
      </c>
      <c r="J12" s="42">
        <f t="shared" si="3"/>
        <v>-13602.849999999999</v>
      </c>
      <c r="K12" s="37">
        <f t="shared" si="3"/>
        <v>-9.48</v>
      </c>
    </row>
    <row r="13" spans="1:11" ht="12.75">
      <c r="A13" s="16">
        <v>6</v>
      </c>
      <c r="B13" s="17" t="s">
        <v>5</v>
      </c>
      <c r="C13" s="19">
        <v>225345</v>
      </c>
      <c r="D13" s="11">
        <v>43052.18</v>
      </c>
      <c r="E13" s="34">
        <f t="shared" si="0"/>
        <v>19.11</v>
      </c>
      <c r="F13" s="19">
        <v>252538</v>
      </c>
      <c r="G13" s="11">
        <v>41647.14</v>
      </c>
      <c r="H13" s="34">
        <f t="shared" si="1"/>
        <v>16.49</v>
      </c>
      <c r="I13" s="36">
        <f t="shared" si="2"/>
        <v>27193</v>
      </c>
      <c r="J13" s="20">
        <f t="shared" si="3"/>
        <v>-1405.0400000000009</v>
      </c>
      <c r="K13" s="37">
        <f t="shared" si="3"/>
        <v>-2.620000000000001</v>
      </c>
    </row>
    <row r="14" spans="1:11" ht="12.75">
      <c r="A14" s="16">
        <v>7</v>
      </c>
      <c r="B14" s="17" t="s">
        <v>6</v>
      </c>
      <c r="C14" s="19">
        <v>1307226</v>
      </c>
      <c r="D14" s="11">
        <v>248418.55</v>
      </c>
      <c r="E14" s="34">
        <f t="shared" si="0"/>
        <v>19</v>
      </c>
      <c r="F14" s="19">
        <v>1322249</v>
      </c>
      <c r="G14" s="11">
        <v>235080.01</v>
      </c>
      <c r="H14" s="34">
        <f t="shared" si="1"/>
        <v>17.78</v>
      </c>
      <c r="I14" s="36">
        <f t="shared" si="2"/>
        <v>15023</v>
      </c>
      <c r="J14" s="20">
        <f t="shared" si="3"/>
        <v>-13338.539999999979</v>
      </c>
      <c r="K14" s="37">
        <f t="shared" si="3"/>
        <v>-1.2199999999999989</v>
      </c>
    </row>
    <row r="15" spans="1:11" ht="12.75">
      <c r="A15" s="38">
        <v>8</v>
      </c>
      <c r="B15" s="39" t="s">
        <v>7</v>
      </c>
      <c r="C15" s="19">
        <v>1091535</v>
      </c>
      <c r="D15" s="11">
        <v>156129.82</v>
      </c>
      <c r="E15" s="40">
        <f t="shared" si="0"/>
        <v>14.3</v>
      </c>
      <c r="F15" s="19">
        <v>1375708</v>
      </c>
      <c r="G15" s="11">
        <v>180686.66</v>
      </c>
      <c r="H15" s="40">
        <f t="shared" si="1"/>
        <v>13.13</v>
      </c>
      <c r="I15" s="41">
        <f t="shared" si="2"/>
        <v>284173</v>
      </c>
      <c r="J15" s="42">
        <f t="shared" si="3"/>
        <v>24556.839999999997</v>
      </c>
      <c r="K15" s="37">
        <f t="shared" si="3"/>
        <v>-1.17</v>
      </c>
    </row>
    <row r="16" spans="1:11" ht="12.75">
      <c r="A16" s="38">
        <v>9</v>
      </c>
      <c r="B16" s="39" t="s">
        <v>8</v>
      </c>
      <c r="C16" s="19">
        <v>68836</v>
      </c>
      <c r="D16" s="11">
        <v>9916.99</v>
      </c>
      <c r="E16" s="40">
        <f t="shared" si="0"/>
        <v>14.41</v>
      </c>
      <c r="F16" s="19">
        <v>74443</v>
      </c>
      <c r="G16" s="11">
        <v>11634.47</v>
      </c>
      <c r="H16" s="40">
        <f t="shared" si="1"/>
        <v>15.63</v>
      </c>
      <c r="I16" s="41">
        <f t="shared" si="2"/>
        <v>5607</v>
      </c>
      <c r="J16" s="42">
        <f t="shared" si="3"/>
        <v>1717.4799999999996</v>
      </c>
      <c r="K16" s="37">
        <f t="shared" si="3"/>
        <v>1.2200000000000006</v>
      </c>
    </row>
    <row r="17" spans="1:11" ht="12.75">
      <c r="A17" s="16">
        <v>10</v>
      </c>
      <c r="B17" s="17" t="s">
        <v>9</v>
      </c>
      <c r="C17" s="19">
        <v>192039</v>
      </c>
      <c r="D17" s="11">
        <v>54863.68</v>
      </c>
      <c r="E17" s="34">
        <f t="shared" si="0"/>
        <v>28.57</v>
      </c>
      <c r="F17" s="19">
        <v>251361</v>
      </c>
      <c r="G17" s="11">
        <v>58005.11</v>
      </c>
      <c r="H17" s="34">
        <f t="shared" si="1"/>
        <v>23.08</v>
      </c>
      <c r="I17" s="36">
        <f>ROUND(F17-C17,0)</f>
        <v>59322</v>
      </c>
      <c r="J17" s="20">
        <f t="shared" si="3"/>
        <v>3141.4300000000003</v>
      </c>
      <c r="K17" s="37">
        <f t="shared" si="3"/>
        <v>-5.490000000000002</v>
      </c>
    </row>
    <row r="18" spans="1:11" ht="12.75">
      <c r="A18" s="16">
        <v>11</v>
      </c>
      <c r="B18" s="17" t="s">
        <v>10</v>
      </c>
      <c r="C18" s="19">
        <v>139446</v>
      </c>
      <c r="D18" s="11">
        <v>27042.11</v>
      </c>
      <c r="E18" s="34">
        <f t="shared" si="0"/>
        <v>19.39</v>
      </c>
      <c r="F18" s="19">
        <v>108798</v>
      </c>
      <c r="G18" s="11">
        <v>19156.2</v>
      </c>
      <c r="H18" s="34">
        <f t="shared" si="1"/>
        <v>17.61</v>
      </c>
      <c r="I18" s="36">
        <f t="shared" si="2"/>
        <v>-30648</v>
      </c>
      <c r="J18" s="20">
        <f t="shared" si="3"/>
        <v>-7885.91</v>
      </c>
      <c r="K18" s="37">
        <f t="shared" si="3"/>
        <v>-1.7800000000000011</v>
      </c>
    </row>
    <row r="19" spans="1:11" ht="12.75">
      <c r="A19" s="16">
        <v>12</v>
      </c>
      <c r="B19" s="17" t="s">
        <v>11</v>
      </c>
      <c r="C19" s="19">
        <v>518535</v>
      </c>
      <c r="D19" s="11">
        <v>95961</v>
      </c>
      <c r="E19" s="34">
        <f t="shared" si="0"/>
        <v>18.51</v>
      </c>
      <c r="F19" s="19">
        <v>610228</v>
      </c>
      <c r="G19" s="11">
        <v>108304.63</v>
      </c>
      <c r="H19" s="34">
        <f t="shared" si="1"/>
        <v>17.75</v>
      </c>
      <c r="I19" s="36">
        <f t="shared" si="2"/>
        <v>91693</v>
      </c>
      <c r="J19" s="20">
        <f t="shared" si="3"/>
        <v>12343.630000000005</v>
      </c>
      <c r="K19" s="37">
        <f t="shared" si="3"/>
        <v>-0.7600000000000016</v>
      </c>
    </row>
    <row r="20" spans="1:11" ht="12.75">
      <c r="A20" s="38">
        <v>13</v>
      </c>
      <c r="B20" s="39" t="s">
        <v>12</v>
      </c>
      <c r="C20" s="19">
        <v>109509</v>
      </c>
      <c r="D20" s="11">
        <v>18626.37</v>
      </c>
      <c r="E20" s="40">
        <f t="shared" si="0"/>
        <v>17.01</v>
      </c>
      <c r="F20" s="19">
        <v>126206</v>
      </c>
      <c r="G20" s="11">
        <v>21922.15</v>
      </c>
      <c r="H20" s="40">
        <f t="shared" si="1"/>
        <v>17.37</v>
      </c>
      <c r="I20" s="41">
        <f t="shared" si="2"/>
        <v>16697</v>
      </c>
      <c r="J20" s="42">
        <f t="shared" si="3"/>
        <v>3295.7800000000025</v>
      </c>
      <c r="K20" s="37">
        <f t="shared" si="3"/>
        <v>0.35999999999999943</v>
      </c>
    </row>
    <row r="21" spans="1:11" ht="12.75">
      <c r="A21" s="16">
        <v>14</v>
      </c>
      <c r="B21" s="17" t="s">
        <v>13</v>
      </c>
      <c r="C21" s="19">
        <v>742153</v>
      </c>
      <c r="D21" s="11">
        <v>109053.89</v>
      </c>
      <c r="E21" s="34">
        <f t="shared" si="0"/>
        <v>14.69</v>
      </c>
      <c r="F21" s="19">
        <v>801542</v>
      </c>
      <c r="G21" s="11">
        <v>113143.11</v>
      </c>
      <c r="H21" s="34">
        <f t="shared" si="1"/>
        <v>14.12</v>
      </c>
      <c r="I21" s="36">
        <f t="shared" si="2"/>
        <v>59389</v>
      </c>
      <c r="J21" s="20">
        <f t="shared" si="3"/>
        <v>4089.220000000001</v>
      </c>
      <c r="K21" s="37">
        <f t="shared" si="3"/>
        <v>-0.5700000000000003</v>
      </c>
    </row>
    <row r="22" spans="1:11" ht="12.75">
      <c r="A22" s="16">
        <v>15</v>
      </c>
      <c r="B22" s="17" t="s">
        <v>14</v>
      </c>
      <c r="C22" s="19">
        <v>146284</v>
      </c>
      <c r="D22" s="11">
        <v>22033.29</v>
      </c>
      <c r="E22" s="34">
        <f t="shared" si="0"/>
        <v>15.06</v>
      </c>
      <c r="F22" s="19">
        <v>159684</v>
      </c>
      <c r="G22" s="11">
        <v>22399.93</v>
      </c>
      <c r="H22" s="34">
        <f t="shared" si="1"/>
        <v>14.03</v>
      </c>
      <c r="I22" s="36">
        <f t="shared" si="2"/>
        <v>13400</v>
      </c>
      <c r="J22" s="20">
        <f t="shared" si="3"/>
        <v>366.6399999999994</v>
      </c>
      <c r="K22" s="37">
        <f t="shared" si="3"/>
        <v>-1.0300000000000011</v>
      </c>
    </row>
    <row r="23" spans="1:11" ht="12.75">
      <c r="A23" s="16">
        <v>16</v>
      </c>
      <c r="B23" s="17" t="s">
        <v>15</v>
      </c>
      <c r="C23" s="19">
        <v>343853</v>
      </c>
      <c r="D23" s="11">
        <v>57869.87</v>
      </c>
      <c r="E23" s="34">
        <f t="shared" si="0"/>
        <v>16.83</v>
      </c>
      <c r="F23" s="19">
        <v>400619</v>
      </c>
      <c r="G23" s="11">
        <v>69093.85</v>
      </c>
      <c r="H23" s="34">
        <f t="shared" si="1"/>
        <v>17.25</v>
      </c>
      <c r="I23" s="36">
        <f t="shared" si="2"/>
        <v>56766</v>
      </c>
      <c r="J23" s="20">
        <f t="shared" si="3"/>
        <v>11223.980000000003</v>
      </c>
      <c r="K23" s="37">
        <f t="shared" si="3"/>
        <v>0.4200000000000017</v>
      </c>
    </row>
    <row r="24" spans="1:11" ht="12.75">
      <c r="A24" s="38">
        <v>17</v>
      </c>
      <c r="B24" s="39" t="s">
        <v>16</v>
      </c>
      <c r="C24" s="19">
        <v>157732</v>
      </c>
      <c r="D24" s="11">
        <v>24460.2</v>
      </c>
      <c r="E24" s="40">
        <f t="shared" si="0"/>
        <v>15.51</v>
      </c>
      <c r="F24" s="19">
        <v>230069</v>
      </c>
      <c r="G24" s="11">
        <v>25458.59</v>
      </c>
      <c r="H24" s="40">
        <f t="shared" si="1"/>
        <v>11.07</v>
      </c>
      <c r="I24" s="41">
        <f t="shared" si="2"/>
        <v>72337</v>
      </c>
      <c r="J24" s="42">
        <f t="shared" si="3"/>
        <v>998.3899999999994</v>
      </c>
      <c r="K24" s="37">
        <f t="shared" si="3"/>
        <v>-4.4399999999999995</v>
      </c>
    </row>
    <row r="25" spans="1:11" ht="12.75">
      <c r="A25" s="38">
        <v>18</v>
      </c>
      <c r="B25" s="39" t="s">
        <v>17</v>
      </c>
      <c r="C25" s="19">
        <v>208655</v>
      </c>
      <c r="D25" s="11">
        <v>30928.32</v>
      </c>
      <c r="E25" s="40">
        <f t="shared" si="0"/>
        <v>14.82</v>
      </c>
      <c r="F25" s="19">
        <v>246708</v>
      </c>
      <c r="G25" s="11">
        <v>33942.59</v>
      </c>
      <c r="H25" s="40">
        <f t="shared" si="1"/>
        <v>13.76</v>
      </c>
      <c r="I25" s="41">
        <f t="shared" si="2"/>
        <v>38053</v>
      </c>
      <c r="J25" s="42">
        <f t="shared" si="3"/>
        <v>3014.269999999997</v>
      </c>
      <c r="K25" s="37">
        <f t="shared" si="3"/>
        <v>-1.0600000000000005</v>
      </c>
    </row>
    <row r="26" spans="1:11" ht="12.75">
      <c r="A26" s="38">
        <v>19</v>
      </c>
      <c r="B26" s="39" t="s">
        <v>18</v>
      </c>
      <c r="C26" s="19">
        <v>106376</v>
      </c>
      <c r="D26" s="11">
        <v>15940.14</v>
      </c>
      <c r="E26" s="40">
        <f t="shared" si="0"/>
        <v>14.98</v>
      </c>
      <c r="F26" s="19">
        <v>114137</v>
      </c>
      <c r="G26" s="11">
        <v>15831.01</v>
      </c>
      <c r="H26" s="40">
        <f t="shared" si="1"/>
        <v>13.87</v>
      </c>
      <c r="I26" s="41">
        <f t="shared" si="2"/>
        <v>7761</v>
      </c>
      <c r="J26" s="42">
        <f t="shared" si="3"/>
        <v>-109.1299999999992</v>
      </c>
      <c r="K26" s="37">
        <f t="shared" si="3"/>
        <v>-1.1100000000000012</v>
      </c>
    </row>
    <row r="27" spans="1:11" ht="12.75">
      <c r="A27" s="16">
        <v>20</v>
      </c>
      <c r="B27" s="17" t="s">
        <v>19</v>
      </c>
      <c r="C27" s="19">
        <v>138641</v>
      </c>
      <c r="D27" s="11">
        <v>23950.45</v>
      </c>
      <c r="E27" s="34">
        <f t="shared" si="0"/>
        <v>17.28</v>
      </c>
      <c r="F27" s="19">
        <v>151093</v>
      </c>
      <c r="G27" s="11">
        <v>23499.69</v>
      </c>
      <c r="H27" s="34">
        <f t="shared" si="1"/>
        <v>15.55</v>
      </c>
      <c r="I27" s="36">
        <f t="shared" si="2"/>
        <v>12452</v>
      </c>
      <c r="J27" s="20">
        <f t="shared" si="3"/>
        <v>-450.76000000000204</v>
      </c>
      <c r="K27" s="37">
        <f t="shared" si="3"/>
        <v>-1.7300000000000004</v>
      </c>
    </row>
    <row r="28" spans="1:11" ht="12.75">
      <c r="A28" s="16">
        <v>21</v>
      </c>
      <c r="B28" s="17" t="s">
        <v>20</v>
      </c>
      <c r="C28" s="19">
        <v>194723</v>
      </c>
      <c r="D28" s="11">
        <v>47427.85</v>
      </c>
      <c r="E28" s="34">
        <f t="shared" si="0"/>
        <v>24.36</v>
      </c>
      <c r="F28" s="19">
        <v>262454</v>
      </c>
      <c r="G28" s="11">
        <v>51141.01</v>
      </c>
      <c r="H28" s="34">
        <f t="shared" si="1"/>
        <v>19.49</v>
      </c>
      <c r="I28" s="36">
        <f t="shared" si="2"/>
        <v>67731</v>
      </c>
      <c r="J28" s="20">
        <f t="shared" si="3"/>
        <v>3713.1600000000035</v>
      </c>
      <c r="K28" s="37">
        <f t="shared" si="3"/>
        <v>-4.870000000000001</v>
      </c>
    </row>
    <row r="29" spans="1:11" ht="12.75">
      <c r="A29" s="38">
        <v>22</v>
      </c>
      <c r="B29" s="39" t="s">
        <v>21</v>
      </c>
      <c r="C29" s="19">
        <v>59291</v>
      </c>
      <c r="D29" s="11">
        <v>12485.98</v>
      </c>
      <c r="E29" s="40">
        <f t="shared" si="0"/>
        <v>21.06</v>
      </c>
      <c r="F29" s="19">
        <v>79486</v>
      </c>
      <c r="G29" s="11">
        <v>14271.38</v>
      </c>
      <c r="H29" s="40">
        <f t="shared" si="1"/>
        <v>17.95</v>
      </c>
      <c r="I29" s="41">
        <f t="shared" si="2"/>
        <v>20195</v>
      </c>
      <c r="J29" s="42">
        <f t="shared" si="3"/>
        <v>1785.3999999999996</v>
      </c>
      <c r="K29" s="37">
        <f t="shared" si="3"/>
        <v>-3.1099999999999994</v>
      </c>
    </row>
    <row r="30" spans="1:11" ht="12.75">
      <c r="A30" s="38">
        <v>23</v>
      </c>
      <c r="B30" s="39" t="s">
        <v>22</v>
      </c>
      <c r="C30" s="19">
        <v>290240</v>
      </c>
      <c r="D30" s="11">
        <v>65466.58</v>
      </c>
      <c r="E30" s="40">
        <f t="shared" si="0"/>
        <v>22.56</v>
      </c>
      <c r="F30" s="19">
        <v>327468</v>
      </c>
      <c r="G30" s="11">
        <v>56162.04</v>
      </c>
      <c r="H30" s="40">
        <f t="shared" si="1"/>
        <v>17.15</v>
      </c>
      <c r="I30" s="41">
        <f t="shared" si="2"/>
        <v>37228</v>
      </c>
      <c r="J30" s="42">
        <f t="shared" si="3"/>
        <v>-9304.54</v>
      </c>
      <c r="K30" s="37">
        <f t="shared" si="3"/>
        <v>-5.41</v>
      </c>
    </row>
    <row r="31" spans="1:11" ht="12.75">
      <c r="A31" s="16">
        <v>24</v>
      </c>
      <c r="B31" s="17" t="s">
        <v>23</v>
      </c>
      <c r="C31" s="19">
        <v>524607</v>
      </c>
      <c r="D31" s="11">
        <v>97531.69</v>
      </c>
      <c r="E31" s="34">
        <f t="shared" si="0"/>
        <v>18.59</v>
      </c>
      <c r="F31" s="19">
        <v>593790</v>
      </c>
      <c r="G31" s="11">
        <v>114610.15</v>
      </c>
      <c r="H31" s="34">
        <f t="shared" si="1"/>
        <v>19.3</v>
      </c>
      <c r="I31" s="36">
        <f t="shared" si="2"/>
        <v>69183</v>
      </c>
      <c r="J31" s="20">
        <f t="shared" si="3"/>
        <v>17078.459999999992</v>
      </c>
      <c r="K31" s="37">
        <f t="shared" si="3"/>
        <v>0.7100000000000009</v>
      </c>
    </row>
    <row r="32" spans="1:11" ht="12.75">
      <c r="A32" s="38">
        <v>25</v>
      </c>
      <c r="B32" s="39" t="s">
        <v>24</v>
      </c>
      <c r="C32" s="19">
        <v>109351</v>
      </c>
      <c r="D32" s="11">
        <v>18063.49</v>
      </c>
      <c r="E32" s="40">
        <f t="shared" si="0"/>
        <v>16.52</v>
      </c>
      <c r="F32" s="19">
        <v>125595</v>
      </c>
      <c r="G32" s="11">
        <v>19180.51</v>
      </c>
      <c r="H32" s="40">
        <f t="shared" si="1"/>
        <v>15.27</v>
      </c>
      <c r="I32" s="41">
        <f t="shared" si="2"/>
        <v>16244</v>
      </c>
      <c r="J32" s="42">
        <f t="shared" si="3"/>
        <v>1117.0199999999968</v>
      </c>
      <c r="K32" s="37">
        <f t="shared" si="3"/>
        <v>-1.25</v>
      </c>
    </row>
    <row r="33" spans="1:11" ht="12.75">
      <c r="A33" s="16">
        <v>26</v>
      </c>
      <c r="B33" s="17" t="s">
        <v>25</v>
      </c>
      <c r="C33" s="19">
        <v>304901</v>
      </c>
      <c r="D33" s="11">
        <v>43085.07</v>
      </c>
      <c r="E33" s="34">
        <f t="shared" si="0"/>
        <v>14.13</v>
      </c>
      <c r="F33" s="19">
        <v>356313</v>
      </c>
      <c r="G33" s="11">
        <v>49479.47</v>
      </c>
      <c r="H33" s="34">
        <f t="shared" si="1"/>
        <v>13.89</v>
      </c>
      <c r="I33" s="36">
        <f t="shared" si="2"/>
        <v>51412</v>
      </c>
      <c r="J33" s="20">
        <f t="shared" si="3"/>
        <v>6394.4000000000015</v>
      </c>
      <c r="K33" s="37">
        <f t="shared" si="3"/>
        <v>-0.2400000000000002</v>
      </c>
    </row>
    <row r="34" spans="1:11" ht="12.75">
      <c r="A34" s="16">
        <v>27</v>
      </c>
      <c r="B34" s="17" t="s">
        <v>26</v>
      </c>
      <c r="C34" s="19">
        <v>111336</v>
      </c>
      <c r="D34" s="11">
        <v>36873.73</v>
      </c>
      <c r="E34" s="34">
        <f t="shared" si="0"/>
        <v>33.12</v>
      </c>
      <c r="F34" s="19">
        <v>118349</v>
      </c>
      <c r="G34" s="11">
        <v>52019.85</v>
      </c>
      <c r="H34" s="34">
        <f t="shared" si="1"/>
        <v>43.95</v>
      </c>
      <c r="I34" s="36">
        <f t="shared" si="2"/>
        <v>7013</v>
      </c>
      <c r="J34" s="20">
        <f t="shared" si="3"/>
        <v>15146.119999999995</v>
      </c>
      <c r="K34" s="37">
        <f t="shared" si="3"/>
        <v>10.830000000000005</v>
      </c>
    </row>
    <row r="35" spans="1:11" ht="12.75">
      <c r="A35" s="16">
        <v>28</v>
      </c>
      <c r="B35" s="17" t="s">
        <v>27</v>
      </c>
      <c r="C35" s="19">
        <v>172264</v>
      </c>
      <c r="D35" s="11">
        <v>32777.24</v>
      </c>
      <c r="E35" s="34">
        <f t="shared" si="0"/>
        <v>19.03</v>
      </c>
      <c r="F35" s="19">
        <v>194807</v>
      </c>
      <c r="G35" s="11">
        <v>33038.5</v>
      </c>
      <c r="H35" s="34">
        <f t="shared" si="1"/>
        <v>16.96</v>
      </c>
      <c r="I35" s="36">
        <f t="shared" si="2"/>
        <v>22543</v>
      </c>
      <c r="J35" s="20">
        <f t="shared" si="3"/>
        <v>261.26000000000204</v>
      </c>
      <c r="K35" s="37">
        <f t="shared" si="3"/>
        <v>-2.0700000000000003</v>
      </c>
    </row>
    <row r="36" spans="1:11" ht="12.75">
      <c r="A36" s="38">
        <v>29</v>
      </c>
      <c r="B36" s="39" t="s">
        <v>28</v>
      </c>
      <c r="C36" s="19">
        <v>393171</v>
      </c>
      <c r="D36" s="11">
        <v>66652.87</v>
      </c>
      <c r="E36" s="40">
        <f t="shared" si="0"/>
        <v>16.95</v>
      </c>
      <c r="F36" s="19">
        <v>440393</v>
      </c>
      <c r="G36" s="11">
        <v>68125.85</v>
      </c>
      <c r="H36" s="40">
        <f t="shared" si="1"/>
        <v>15.47</v>
      </c>
      <c r="I36" s="41">
        <f t="shared" si="2"/>
        <v>47222</v>
      </c>
      <c r="J36" s="42">
        <f t="shared" si="3"/>
        <v>1472.9800000000105</v>
      </c>
      <c r="K36" s="37">
        <f t="shared" si="3"/>
        <v>-1.4799999999999986</v>
      </c>
    </row>
    <row r="37" spans="1:11" ht="12.75">
      <c r="A37" s="38">
        <v>30</v>
      </c>
      <c r="B37" s="39" t="s">
        <v>29</v>
      </c>
      <c r="C37" s="19">
        <v>602776</v>
      </c>
      <c r="D37" s="11">
        <v>83768.17</v>
      </c>
      <c r="E37" s="40">
        <f t="shared" si="0"/>
        <v>13.9</v>
      </c>
      <c r="F37" s="19">
        <v>643494</v>
      </c>
      <c r="G37" s="11">
        <v>87276.39</v>
      </c>
      <c r="H37" s="40">
        <f t="shared" si="1"/>
        <v>13.56</v>
      </c>
      <c r="I37" s="41">
        <f t="shared" si="2"/>
        <v>40718</v>
      </c>
      <c r="J37" s="42">
        <f t="shared" si="3"/>
        <v>3508.220000000001</v>
      </c>
      <c r="K37" s="37">
        <f t="shared" si="3"/>
        <v>-0.33999999999999986</v>
      </c>
    </row>
    <row r="38" spans="1:11" ht="12.75">
      <c r="A38" s="38">
        <v>31</v>
      </c>
      <c r="B38" s="39" t="s">
        <v>30</v>
      </c>
      <c r="C38" s="19">
        <v>811256</v>
      </c>
      <c r="D38" s="11">
        <v>129519.42</v>
      </c>
      <c r="E38" s="40">
        <f t="shared" si="0"/>
        <v>15.97</v>
      </c>
      <c r="F38" s="19">
        <v>928565</v>
      </c>
      <c r="G38" s="11">
        <v>133724.24</v>
      </c>
      <c r="H38" s="40">
        <f t="shared" si="1"/>
        <v>14.4</v>
      </c>
      <c r="I38" s="41">
        <f t="shared" si="2"/>
        <v>117309</v>
      </c>
      <c r="J38" s="42">
        <f t="shared" si="3"/>
        <v>4204.819999999992</v>
      </c>
      <c r="K38" s="37">
        <f t="shared" si="3"/>
        <v>-1.5700000000000003</v>
      </c>
    </row>
    <row r="39" spans="1:11" ht="12.75">
      <c r="A39" s="38">
        <v>32</v>
      </c>
      <c r="B39" s="39" t="s">
        <v>31</v>
      </c>
      <c r="C39" s="19">
        <v>460817</v>
      </c>
      <c r="D39" s="11">
        <v>59842.19</v>
      </c>
      <c r="E39" s="40">
        <f t="shared" si="0"/>
        <v>12.99</v>
      </c>
      <c r="F39" s="19">
        <v>494280</v>
      </c>
      <c r="G39" s="11">
        <v>67415.31</v>
      </c>
      <c r="H39" s="40">
        <f t="shared" si="1"/>
        <v>13.64</v>
      </c>
      <c r="I39" s="41">
        <f t="shared" si="2"/>
        <v>33463</v>
      </c>
      <c r="J39" s="42">
        <f t="shared" si="3"/>
        <v>7573.119999999995</v>
      </c>
      <c r="K39" s="37">
        <f t="shared" si="3"/>
        <v>0.6500000000000004</v>
      </c>
    </row>
    <row r="40" spans="1:11" ht="13.5" thickBot="1">
      <c r="A40" s="38">
        <v>33</v>
      </c>
      <c r="B40" s="43" t="s">
        <v>32</v>
      </c>
      <c r="C40" s="25">
        <v>240357</v>
      </c>
      <c r="D40" s="11">
        <v>32979.87</v>
      </c>
      <c r="E40" s="44">
        <f t="shared" si="0"/>
        <v>13.72</v>
      </c>
      <c r="F40" s="25">
        <v>239047</v>
      </c>
      <c r="G40" s="11">
        <v>35377.79</v>
      </c>
      <c r="H40" s="44">
        <f t="shared" si="1"/>
        <v>14.8</v>
      </c>
      <c r="I40" s="45">
        <f t="shared" si="2"/>
        <v>-1310</v>
      </c>
      <c r="J40" s="46">
        <f t="shared" si="3"/>
        <v>2397.9199999999983</v>
      </c>
      <c r="K40" s="47">
        <f t="shared" si="3"/>
        <v>1.08</v>
      </c>
    </row>
    <row r="41" spans="1:11" ht="16.5" thickBot="1">
      <c r="A41" s="48"/>
      <c r="B41" s="49" t="s">
        <v>33</v>
      </c>
      <c r="C41" s="50">
        <f>SUM(C8:C40)</f>
        <v>29821279</v>
      </c>
      <c r="D41" s="50">
        <f>SUM(D8:D40)</f>
        <v>4977925.7600000035</v>
      </c>
      <c r="E41" s="31">
        <f t="shared" si="0"/>
        <v>16.69</v>
      </c>
      <c r="F41" s="50">
        <f>SUM(F8:F40)</f>
        <v>33605960</v>
      </c>
      <c r="G41" s="50">
        <f>SUM(G8:G40)</f>
        <v>5339176.309999999</v>
      </c>
      <c r="H41" s="31">
        <f t="shared" si="1"/>
        <v>15.89</v>
      </c>
      <c r="I41" s="50">
        <f t="shared" si="2"/>
        <v>3784681</v>
      </c>
      <c r="J41" s="50">
        <f>G41-D41</f>
        <v>361250.54999999516</v>
      </c>
      <c r="K41" s="31">
        <f t="shared" si="3"/>
        <v>-0.8000000000000007</v>
      </c>
    </row>
  </sheetData>
  <sheetProtection/>
  <mergeCells count="7">
    <mergeCell ref="A2:I3"/>
    <mergeCell ref="J4:K4"/>
    <mergeCell ref="A5:A6"/>
    <mergeCell ref="B5:B6"/>
    <mergeCell ref="C5:E5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Диесперова</cp:lastModifiedBy>
  <cp:lastPrinted>2018-07-10T08:30:55Z</cp:lastPrinted>
  <dcterms:created xsi:type="dcterms:W3CDTF">2005-05-17T11:24:02Z</dcterms:created>
  <dcterms:modified xsi:type="dcterms:W3CDTF">2018-07-10T08:31:01Z</dcterms:modified>
  <cp:category/>
  <cp:version/>
  <cp:contentType/>
  <cp:contentStatus/>
</cp:coreProperties>
</file>