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8535" tabRatio="598" activeTab="1"/>
  </bookViews>
  <sheets>
    <sheet name="Динамика поступлений 01.05.2018" sheetId="1" r:id="rId1"/>
    <sheet name="удельный вес 01.05.2018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<sst xmlns="http://schemas.openxmlformats.org/spreadsheetml/2006/main" count="98" uniqueCount="55">
  <si>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</si>
  <si>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</si>
  <si>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</si>
  <si>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</si>
  <si>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</si>
  <si>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</si>
  <si>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</si>
  <si>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</si>
  <si>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</si>
  <si>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</si>
  <si>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</si>
  <si>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</si>
  <si>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</si>
  <si>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</si>
  <si>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</si>
  <si>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</si>
  <si>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</si>
  <si>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</si>
  <si>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</si>
  <si>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</si>
  <si>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</si>
  <si>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</si>
  <si>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</si>
  <si>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</si>
  <si>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</si>
  <si>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</si>
  <si>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</si>
  <si>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</si>
  <si>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</si>
  <si>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</si>
  <si>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</si>
  <si>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</si>
  <si>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</si>
  <si>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</si>
  <si>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</si>
  <si>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</si>
  <si>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</si>
  <si>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</si>
  <si>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</si>
  <si>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</si>
  <si>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</si>
  <si>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</si>
  <si>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</si>
  <si>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</si>
  <si>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</si>
  <si>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</si>
  <si>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</si>
  <si>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01.05.2017 года (по приказу 65Н)</t>
  </si>
  <si>
    <t>по состоянию на 01.05.2017г.</t>
  </si>
  <si>
    <t xml:space="preserve">По состоянию на 01.05.2017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</si>
  <si>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01.05.2018 года </t>
  </si>
  <si>
    <t>по состоянию на 01.05.2018 года (по приказу 65Н)</t>
  </si>
  <si>
    <t>по состоянию на 01.05.2018г.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</si>
  <si>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01.05.2018 года</t>
  </si>
  <si>
    <t xml:space="preserve">По состоянию на 01.05.2018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</si>
</sst>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3" fontId="47" fillId="0" borderId="1" xfId="33" applyNumberFormat="1" applyFont="1" applyAlignment="1" applyProtection="1">
      <alignment horizontal="center" vertical="top" shrinkToFi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3" width="16.75390625" style="0" customWidth="1"/>
    <col min="4" max="4" width="16.2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1" width="7.125" style="0" customWidth="1"/>
    <col min="12" max="12" width="10.00390625" style="0" customWidth="1"/>
    <col min="13" max="13" width="7.75390625" style="0" customWidth="1"/>
    <col min="14" max="14" width="7.125" style="0" customWidth="1"/>
    <col min="15" max="15" width="16.75390625" style="0" hidden="1" customWidth="1"/>
  </cols>
  <sheetData>
    <row r="1" spans="1:10" ht="12.75">
      <c r="A1" s="53" t="s">
        <v>50</v>
      </c>
      <c r="B1" s="53"/>
      <c r="C1" s="53"/>
      <c r="D1" s="53"/>
      <c r="E1" s="53"/>
      <c r="F1" s="53"/>
      <c r="G1" s="53"/>
      <c r="H1" s="53"/>
      <c r="I1" s="6"/>
      <c r="J1" s="6"/>
    </row>
    <row r="2" spans="1:10" ht="17.25" customHeight="1">
      <c r="A2" s="53"/>
      <c r="B2" s="53"/>
      <c r="C2" s="53"/>
      <c r="D2" s="53"/>
      <c r="E2" s="53"/>
      <c r="F2" s="53"/>
      <c r="G2" s="53"/>
      <c r="H2" s="53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65" t="s">
        <v>36</v>
      </c>
      <c r="J4" s="66"/>
    </row>
    <row r="5" spans="1:15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  <c r="K5" s="2"/>
      <c r="L5" s="2"/>
      <c r="M5" s="2"/>
      <c r="N5" s="2"/>
      <c r="O5" s="51"/>
    </row>
    <row r="6" spans="1:15" ht="48" customHeight="1" thickBot="1">
      <c r="A6" s="56"/>
      <c r="B6" s="56"/>
      <c r="C6" s="7" t="s">
        <v>47</v>
      </c>
      <c r="D6" s="7" t="s">
        <v>51</v>
      </c>
      <c r="E6" s="60"/>
      <c r="F6" s="62"/>
      <c r="G6" s="7" t="s">
        <v>48</v>
      </c>
      <c r="H6" s="7" t="s">
        <v>52</v>
      </c>
      <c r="I6" s="56"/>
      <c r="J6" s="64"/>
      <c r="K6" s="2"/>
      <c r="L6" s="2"/>
      <c r="M6" s="2"/>
      <c r="N6" s="2"/>
      <c r="O6" s="2"/>
    </row>
    <row r="7" spans="1:15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"/>
      <c r="L7" s="2"/>
      <c r="M7" s="2"/>
      <c r="N7" s="2"/>
      <c r="O7" s="2"/>
    </row>
    <row r="8" spans="1:15" ht="15.75">
      <c r="A8" s="9">
        <v>1</v>
      </c>
      <c r="B8" s="10" t="s">
        <v>1</v>
      </c>
      <c r="C8" s="11">
        <v>2271745.4</v>
      </c>
      <c r="D8" s="11">
        <v>2475563.96</v>
      </c>
      <c r="E8" s="12">
        <f aca="true" t="shared" si="0" ref="E8:E41">D8-C8</f>
        <v>203818.56000000006</v>
      </c>
      <c r="F8" s="13">
        <f aca="true" t="shared" si="1" ref="F8:F41">ROUND(D8/C8*100,2)</f>
        <v>108.97</v>
      </c>
      <c r="G8" s="14">
        <v>13550067</v>
      </c>
      <c r="H8" s="14">
        <v>15042500</v>
      </c>
      <c r="I8" s="12">
        <f>H8-G8</f>
        <v>1492433</v>
      </c>
      <c r="J8" s="15">
        <f>ROUND(H8/G8*100,2)</f>
        <v>111.01</v>
      </c>
      <c r="K8" s="2"/>
      <c r="L8" s="2"/>
      <c r="M8" s="2"/>
      <c r="N8" s="1"/>
      <c r="O8" s="5"/>
    </row>
    <row r="9" spans="1:15" ht="15.75">
      <c r="A9" s="16">
        <v>2</v>
      </c>
      <c r="B9" s="17" t="s">
        <v>44</v>
      </c>
      <c r="C9" s="11">
        <v>100715.19</v>
      </c>
      <c r="D9" s="52">
        <v>113192</v>
      </c>
      <c r="E9" s="12">
        <f t="shared" si="0"/>
        <v>12476.809999999998</v>
      </c>
      <c r="F9" s="18">
        <f t="shared" si="1"/>
        <v>112.39</v>
      </c>
      <c r="G9" s="19">
        <v>597974</v>
      </c>
      <c r="H9" s="19">
        <v>652819</v>
      </c>
      <c r="I9" s="20">
        <f aca="true" t="shared" si="2" ref="I9:I41">H9-G9</f>
        <v>54845</v>
      </c>
      <c r="J9" s="21">
        <f aca="true" t="shared" si="3" ref="J9:J41">ROUND(H9/G9*100,2)</f>
        <v>109.17</v>
      </c>
      <c r="K9" s="2"/>
      <c r="L9" s="2"/>
      <c r="M9" s="2"/>
      <c r="N9" s="1"/>
      <c r="O9" s="5"/>
    </row>
    <row r="10" spans="1:15" ht="15.75">
      <c r="A10" s="16">
        <v>3</v>
      </c>
      <c r="B10" s="17" t="s">
        <v>2</v>
      </c>
      <c r="C10" s="11">
        <v>138250.08</v>
      </c>
      <c r="D10" s="11">
        <v>156335.84</v>
      </c>
      <c r="E10" s="12">
        <f t="shared" si="0"/>
        <v>18085.76000000001</v>
      </c>
      <c r="F10" s="18">
        <f t="shared" si="1"/>
        <v>113.08</v>
      </c>
      <c r="G10" s="19">
        <v>738289</v>
      </c>
      <c r="H10" s="19">
        <v>908487</v>
      </c>
      <c r="I10" s="20">
        <f t="shared" si="2"/>
        <v>170198</v>
      </c>
      <c r="J10" s="21">
        <f t="shared" si="3"/>
        <v>123.05</v>
      </c>
      <c r="K10" s="2"/>
      <c r="L10" s="2"/>
      <c r="M10" s="2"/>
      <c r="N10" s="1"/>
      <c r="O10" s="5"/>
    </row>
    <row r="11" spans="1:15" ht="15.75">
      <c r="A11" s="16">
        <v>4</v>
      </c>
      <c r="B11" s="17" t="s">
        <v>3</v>
      </c>
      <c r="C11" s="11">
        <v>100201.6</v>
      </c>
      <c r="D11" s="11">
        <v>111872</v>
      </c>
      <c r="E11" s="12">
        <f t="shared" si="0"/>
        <v>11670.399999999994</v>
      </c>
      <c r="F11" s="18">
        <f t="shared" si="1"/>
        <v>111.65</v>
      </c>
      <c r="G11" s="19">
        <v>663877</v>
      </c>
      <c r="H11" s="19">
        <v>663687</v>
      </c>
      <c r="I11" s="20">
        <f t="shared" si="2"/>
        <v>-190</v>
      </c>
      <c r="J11" s="21">
        <f t="shared" si="3"/>
        <v>99.97</v>
      </c>
      <c r="K11" s="2"/>
      <c r="L11" s="2"/>
      <c r="M11" s="2"/>
      <c r="N11" s="1"/>
      <c r="O11" s="5"/>
    </row>
    <row r="12" spans="1:15" ht="15.75">
      <c r="A12" s="16">
        <v>5</v>
      </c>
      <c r="B12" s="17" t="s">
        <v>4</v>
      </c>
      <c r="C12" s="11">
        <v>59077.37</v>
      </c>
      <c r="D12" s="11">
        <v>42880.24</v>
      </c>
      <c r="E12" s="12">
        <f t="shared" si="0"/>
        <v>-16197.130000000005</v>
      </c>
      <c r="F12" s="18">
        <f t="shared" si="1"/>
        <v>72.58</v>
      </c>
      <c r="G12" s="19">
        <v>194637</v>
      </c>
      <c r="H12" s="19">
        <v>235805</v>
      </c>
      <c r="I12" s="20">
        <f t="shared" si="2"/>
        <v>41168</v>
      </c>
      <c r="J12" s="21">
        <f t="shared" si="3"/>
        <v>121.15</v>
      </c>
      <c r="K12" s="2"/>
      <c r="L12" s="2"/>
      <c r="M12" s="2"/>
      <c r="N12" s="1"/>
      <c r="O12" s="5"/>
    </row>
    <row r="13" spans="1:15" ht="15.75">
      <c r="A13" s="16">
        <v>6</v>
      </c>
      <c r="B13" s="17" t="s">
        <v>5</v>
      </c>
      <c r="C13" s="11">
        <v>34551.49</v>
      </c>
      <c r="D13" s="11">
        <v>33113.08</v>
      </c>
      <c r="E13" s="12">
        <f t="shared" si="0"/>
        <v>-1438.4099999999962</v>
      </c>
      <c r="F13" s="18">
        <f t="shared" si="1"/>
        <v>95.84</v>
      </c>
      <c r="G13" s="19">
        <v>176187</v>
      </c>
      <c r="H13" s="19">
        <v>196132</v>
      </c>
      <c r="I13" s="20">
        <f t="shared" si="2"/>
        <v>19945</v>
      </c>
      <c r="J13" s="21">
        <f t="shared" si="3"/>
        <v>111.32</v>
      </c>
      <c r="K13" s="2"/>
      <c r="L13" s="2"/>
      <c r="M13" s="2"/>
      <c r="N13" s="1"/>
      <c r="O13" s="5"/>
    </row>
    <row r="14" spans="1:15" ht="15.75">
      <c r="A14" s="16">
        <v>7</v>
      </c>
      <c r="B14" s="17" t="s">
        <v>6</v>
      </c>
      <c r="C14" s="11">
        <v>193408.12</v>
      </c>
      <c r="D14" s="11">
        <v>183031.15</v>
      </c>
      <c r="E14" s="12">
        <f t="shared" si="0"/>
        <v>-10376.970000000001</v>
      </c>
      <c r="F14" s="18">
        <f t="shared" si="1"/>
        <v>94.63</v>
      </c>
      <c r="G14" s="19">
        <v>999721</v>
      </c>
      <c r="H14" s="19">
        <v>981305</v>
      </c>
      <c r="I14" s="20">
        <f t="shared" si="2"/>
        <v>-18416</v>
      </c>
      <c r="J14" s="21">
        <f t="shared" si="3"/>
        <v>98.16</v>
      </c>
      <c r="K14" s="2"/>
      <c r="L14" s="2"/>
      <c r="M14" s="2"/>
      <c r="N14" s="1"/>
      <c r="O14" s="5"/>
    </row>
    <row r="15" spans="1:15" ht="15.75">
      <c r="A15" s="16">
        <v>8</v>
      </c>
      <c r="B15" s="17" t="s">
        <v>7</v>
      </c>
      <c r="C15" s="11">
        <v>123719.36</v>
      </c>
      <c r="D15" s="11">
        <v>143922.51</v>
      </c>
      <c r="E15" s="12">
        <f t="shared" si="0"/>
        <v>20203.15000000001</v>
      </c>
      <c r="F15" s="18">
        <f t="shared" si="1"/>
        <v>116.33</v>
      </c>
      <c r="G15" s="19">
        <v>866509</v>
      </c>
      <c r="H15" s="19">
        <v>1067298</v>
      </c>
      <c r="I15" s="20">
        <f t="shared" si="2"/>
        <v>200789</v>
      </c>
      <c r="J15" s="21">
        <f t="shared" si="3"/>
        <v>123.17</v>
      </c>
      <c r="K15" s="2"/>
      <c r="L15" s="2"/>
      <c r="M15" s="2"/>
      <c r="N15" s="1"/>
      <c r="O15" s="5"/>
    </row>
    <row r="16" spans="1:15" ht="15.75">
      <c r="A16" s="16">
        <v>9</v>
      </c>
      <c r="B16" s="17" t="s">
        <v>8</v>
      </c>
      <c r="C16" s="11">
        <v>7867.46</v>
      </c>
      <c r="D16" s="11">
        <v>10236.03</v>
      </c>
      <c r="E16" s="12">
        <f t="shared" si="0"/>
        <v>2368.5700000000006</v>
      </c>
      <c r="F16" s="18">
        <f t="shared" si="1"/>
        <v>130.11</v>
      </c>
      <c r="G16" s="19">
        <v>54153</v>
      </c>
      <c r="H16" s="19">
        <v>59476</v>
      </c>
      <c r="I16" s="20">
        <f t="shared" si="2"/>
        <v>5323</v>
      </c>
      <c r="J16" s="21">
        <f t="shared" si="3"/>
        <v>109.83</v>
      </c>
      <c r="K16" s="2"/>
      <c r="L16" s="2"/>
      <c r="M16" s="2"/>
      <c r="N16" s="1"/>
      <c r="O16" s="5"/>
    </row>
    <row r="17" spans="1:15" ht="15.75">
      <c r="A17" s="16">
        <v>10</v>
      </c>
      <c r="B17" s="17" t="s">
        <v>9</v>
      </c>
      <c r="C17" s="11">
        <v>42758.48</v>
      </c>
      <c r="D17" s="11">
        <v>45667.23</v>
      </c>
      <c r="E17" s="12">
        <f t="shared" si="0"/>
        <v>2908.75</v>
      </c>
      <c r="F17" s="18">
        <f t="shared" si="1"/>
        <v>106.8</v>
      </c>
      <c r="G17" s="19">
        <v>147292</v>
      </c>
      <c r="H17" s="19">
        <v>191374</v>
      </c>
      <c r="I17" s="20">
        <f t="shared" si="2"/>
        <v>44082</v>
      </c>
      <c r="J17" s="21">
        <f t="shared" si="3"/>
        <v>129.93</v>
      </c>
      <c r="K17" s="2"/>
      <c r="L17" s="2"/>
      <c r="M17" s="2"/>
      <c r="N17" s="1"/>
      <c r="O17" s="5"/>
    </row>
    <row r="18" spans="1:15" ht="15.75">
      <c r="A18" s="16">
        <v>11</v>
      </c>
      <c r="B18" s="17" t="s">
        <v>10</v>
      </c>
      <c r="C18" s="11">
        <v>22957.39</v>
      </c>
      <c r="D18" s="11">
        <v>15520.74</v>
      </c>
      <c r="E18" s="12">
        <f t="shared" si="0"/>
        <v>-7436.65</v>
      </c>
      <c r="F18" s="18">
        <f t="shared" si="1"/>
        <v>67.61</v>
      </c>
      <c r="G18" s="19">
        <v>112792</v>
      </c>
      <c r="H18" s="19">
        <v>86210</v>
      </c>
      <c r="I18" s="20">
        <f t="shared" si="2"/>
        <v>-26582</v>
      </c>
      <c r="J18" s="21">
        <f t="shared" si="3"/>
        <v>76.43</v>
      </c>
      <c r="K18" s="2"/>
      <c r="L18" s="2"/>
      <c r="M18" s="2"/>
      <c r="N18" s="1"/>
      <c r="O18" s="5"/>
    </row>
    <row r="19" spans="1:15" ht="15.75">
      <c r="A19" s="16">
        <v>12</v>
      </c>
      <c r="B19" s="17" t="s">
        <v>11</v>
      </c>
      <c r="C19" s="11">
        <v>77167.85</v>
      </c>
      <c r="D19" s="11">
        <v>86123.23</v>
      </c>
      <c r="E19" s="12">
        <f t="shared" si="0"/>
        <v>8955.37999999999</v>
      </c>
      <c r="F19" s="18">
        <f t="shared" si="1"/>
        <v>111.61</v>
      </c>
      <c r="G19" s="19">
        <v>408808</v>
      </c>
      <c r="H19" s="19">
        <v>480459</v>
      </c>
      <c r="I19" s="20">
        <f t="shared" si="2"/>
        <v>71651</v>
      </c>
      <c r="J19" s="21">
        <f t="shared" si="3"/>
        <v>117.53</v>
      </c>
      <c r="K19" s="2"/>
      <c r="L19" s="2"/>
      <c r="M19" s="2"/>
      <c r="N19" s="1"/>
      <c r="O19" s="5"/>
    </row>
    <row r="20" spans="1:15" ht="15.75">
      <c r="A20" s="16">
        <v>13</v>
      </c>
      <c r="B20" s="17" t="s">
        <v>12</v>
      </c>
      <c r="C20" s="11">
        <v>14446.35</v>
      </c>
      <c r="D20" s="11">
        <v>17306.72</v>
      </c>
      <c r="E20" s="12">
        <f t="shared" si="0"/>
        <v>2860.370000000001</v>
      </c>
      <c r="F20" s="18">
        <f t="shared" si="1"/>
        <v>119.8</v>
      </c>
      <c r="G20" s="19">
        <v>87243</v>
      </c>
      <c r="H20" s="19">
        <v>99868</v>
      </c>
      <c r="I20" s="20">
        <f t="shared" si="2"/>
        <v>12625</v>
      </c>
      <c r="J20" s="21">
        <f t="shared" si="3"/>
        <v>114.47</v>
      </c>
      <c r="K20" s="2"/>
      <c r="L20" s="2"/>
      <c r="M20" s="2"/>
      <c r="N20" s="1"/>
      <c r="O20" s="5"/>
    </row>
    <row r="21" spans="1:15" ht="15.75">
      <c r="A21" s="16">
        <v>14</v>
      </c>
      <c r="B21" s="17" t="s">
        <v>13</v>
      </c>
      <c r="C21" s="11">
        <v>88952.57</v>
      </c>
      <c r="D21" s="11">
        <v>91485.62</v>
      </c>
      <c r="E21" s="12">
        <f t="shared" si="0"/>
        <v>2533.0499999999884</v>
      </c>
      <c r="F21" s="18">
        <f t="shared" si="1"/>
        <v>102.85</v>
      </c>
      <c r="G21" s="19">
        <v>580268</v>
      </c>
      <c r="H21" s="19">
        <v>626799</v>
      </c>
      <c r="I21" s="20">
        <f t="shared" si="2"/>
        <v>46531</v>
      </c>
      <c r="J21" s="21">
        <f t="shared" si="3"/>
        <v>108.02</v>
      </c>
      <c r="K21" s="2"/>
      <c r="L21" s="2"/>
      <c r="M21" s="2"/>
      <c r="N21" s="1"/>
      <c r="O21" s="5"/>
    </row>
    <row r="22" spans="1:15" ht="15.75">
      <c r="A22" s="16">
        <v>15</v>
      </c>
      <c r="B22" s="17" t="s">
        <v>14</v>
      </c>
      <c r="C22" s="11">
        <v>16648.03</v>
      </c>
      <c r="D22" s="11">
        <v>18398.86</v>
      </c>
      <c r="E22" s="12">
        <f t="shared" si="0"/>
        <v>1750.8300000000017</v>
      </c>
      <c r="F22" s="18">
        <f t="shared" si="1"/>
        <v>110.52</v>
      </c>
      <c r="G22" s="19">
        <v>113689</v>
      </c>
      <c r="H22" s="19">
        <v>123477</v>
      </c>
      <c r="I22" s="20">
        <f t="shared" si="2"/>
        <v>9788</v>
      </c>
      <c r="J22" s="21">
        <f t="shared" si="3"/>
        <v>108.61</v>
      </c>
      <c r="K22" s="2"/>
      <c r="L22" s="2"/>
      <c r="M22" s="2"/>
      <c r="N22" s="1"/>
      <c r="O22" s="5"/>
    </row>
    <row r="23" spans="1:15" ht="15.75">
      <c r="A23" s="16">
        <v>16</v>
      </c>
      <c r="B23" s="17" t="s">
        <v>15</v>
      </c>
      <c r="C23" s="11">
        <v>44272.29</v>
      </c>
      <c r="D23" s="11">
        <v>54787.2</v>
      </c>
      <c r="E23" s="12">
        <f t="shared" si="0"/>
        <v>10514.909999999996</v>
      </c>
      <c r="F23" s="18">
        <f t="shared" si="1"/>
        <v>123.75</v>
      </c>
      <c r="G23" s="19">
        <v>268673</v>
      </c>
      <c r="H23" s="19">
        <v>309511</v>
      </c>
      <c r="I23" s="20">
        <f t="shared" si="2"/>
        <v>40838</v>
      </c>
      <c r="J23" s="21">
        <f t="shared" si="3"/>
        <v>115.2</v>
      </c>
      <c r="K23" s="2"/>
      <c r="L23" s="2"/>
      <c r="M23" s="2"/>
      <c r="N23" s="1"/>
      <c r="O23" s="5"/>
    </row>
    <row r="24" spans="1:15" ht="15.75">
      <c r="A24" s="16">
        <v>17</v>
      </c>
      <c r="B24" s="17" t="s">
        <v>16</v>
      </c>
      <c r="C24" s="11">
        <v>19261.28</v>
      </c>
      <c r="D24" s="11">
        <v>20211.67</v>
      </c>
      <c r="E24" s="12">
        <f t="shared" si="0"/>
        <v>950.3899999999994</v>
      </c>
      <c r="F24" s="18">
        <f t="shared" si="1"/>
        <v>104.93</v>
      </c>
      <c r="G24" s="19">
        <v>114585</v>
      </c>
      <c r="H24" s="19">
        <v>179753</v>
      </c>
      <c r="I24" s="20">
        <f t="shared" si="2"/>
        <v>65168</v>
      </c>
      <c r="J24" s="21">
        <f t="shared" si="3"/>
        <v>156.87</v>
      </c>
      <c r="K24" s="2"/>
      <c r="L24" s="2"/>
      <c r="M24" s="2"/>
      <c r="N24" s="1"/>
      <c r="O24" s="5"/>
    </row>
    <row r="25" spans="1:15" ht="15.75">
      <c r="A25" s="16">
        <v>18</v>
      </c>
      <c r="B25" s="17" t="s">
        <v>17</v>
      </c>
      <c r="C25" s="11">
        <v>23552.2</v>
      </c>
      <c r="D25" s="11">
        <v>27940.07</v>
      </c>
      <c r="E25" s="12">
        <f t="shared" si="0"/>
        <v>4387.869999999999</v>
      </c>
      <c r="F25" s="18">
        <f t="shared" si="1"/>
        <v>118.63</v>
      </c>
      <c r="G25" s="19">
        <v>162026</v>
      </c>
      <c r="H25" s="19">
        <v>189972</v>
      </c>
      <c r="I25" s="20">
        <f t="shared" si="2"/>
        <v>27946</v>
      </c>
      <c r="J25" s="21">
        <f t="shared" si="3"/>
        <v>117.25</v>
      </c>
      <c r="K25" s="2"/>
      <c r="L25" s="2"/>
      <c r="M25" s="2"/>
      <c r="N25" s="1"/>
      <c r="O25" s="5"/>
    </row>
    <row r="26" spans="1:15" ht="15.75">
      <c r="A26" s="16">
        <v>19</v>
      </c>
      <c r="B26" s="17" t="s">
        <v>18</v>
      </c>
      <c r="C26" s="11">
        <v>12550.43</v>
      </c>
      <c r="D26" s="11">
        <v>13012.95</v>
      </c>
      <c r="E26" s="12">
        <f t="shared" si="0"/>
        <v>462.52000000000044</v>
      </c>
      <c r="F26" s="18">
        <f t="shared" si="1"/>
        <v>103.69</v>
      </c>
      <c r="G26" s="19">
        <v>82303</v>
      </c>
      <c r="H26" s="19">
        <v>86417</v>
      </c>
      <c r="I26" s="20">
        <f t="shared" si="2"/>
        <v>4114</v>
      </c>
      <c r="J26" s="21">
        <f t="shared" si="3"/>
        <v>105</v>
      </c>
      <c r="K26" s="2"/>
      <c r="L26" s="2"/>
      <c r="M26" s="2"/>
      <c r="N26" s="1"/>
      <c r="O26" s="5"/>
    </row>
    <row r="27" spans="1:15" ht="15.75">
      <c r="A27" s="16">
        <v>20</v>
      </c>
      <c r="B27" s="17" t="s">
        <v>19</v>
      </c>
      <c r="C27" s="11">
        <v>19424.96</v>
      </c>
      <c r="D27" s="11">
        <v>18984.76</v>
      </c>
      <c r="E27" s="12">
        <f t="shared" si="0"/>
        <v>-440.2000000000007</v>
      </c>
      <c r="F27" s="18">
        <f t="shared" si="1"/>
        <v>97.73</v>
      </c>
      <c r="G27" s="19">
        <v>112432</v>
      </c>
      <c r="H27" s="19">
        <v>120079</v>
      </c>
      <c r="I27" s="20">
        <f t="shared" si="2"/>
        <v>7647</v>
      </c>
      <c r="J27" s="21">
        <f t="shared" si="3"/>
        <v>106.8</v>
      </c>
      <c r="K27" s="2"/>
      <c r="L27" s="2"/>
      <c r="M27" s="2"/>
      <c r="N27" s="1"/>
      <c r="O27" s="5"/>
    </row>
    <row r="28" spans="1:15" ht="15.75">
      <c r="A28" s="16">
        <v>21</v>
      </c>
      <c r="B28" s="17" t="s">
        <v>20</v>
      </c>
      <c r="C28" s="11">
        <v>38149.27</v>
      </c>
      <c r="D28" s="11">
        <v>43440.31</v>
      </c>
      <c r="E28" s="12">
        <f t="shared" si="0"/>
        <v>5291.040000000001</v>
      </c>
      <c r="F28" s="18">
        <f t="shared" si="1"/>
        <v>113.87</v>
      </c>
      <c r="G28" s="19">
        <v>154387</v>
      </c>
      <c r="H28" s="19">
        <v>206829</v>
      </c>
      <c r="I28" s="20">
        <f t="shared" si="2"/>
        <v>52442</v>
      </c>
      <c r="J28" s="21">
        <f t="shared" si="3"/>
        <v>133.97</v>
      </c>
      <c r="K28" s="2"/>
      <c r="L28" s="2"/>
      <c r="M28" s="2"/>
      <c r="N28" s="1"/>
      <c r="O28" s="5"/>
    </row>
    <row r="29" spans="1:15" ht="15.75">
      <c r="A29" s="16">
        <v>22</v>
      </c>
      <c r="B29" s="17" t="s">
        <v>21</v>
      </c>
      <c r="C29" s="11">
        <v>8561.66</v>
      </c>
      <c r="D29" s="11">
        <v>9739.52</v>
      </c>
      <c r="E29" s="12">
        <f t="shared" si="0"/>
        <v>1177.8600000000006</v>
      </c>
      <c r="F29" s="18">
        <f t="shared" si="1"/>
        <v>113.76</v>
      </c>
      <c r="G29" s="19">
        <v>43886</v>
      </c>
      <c r="H29" s="19">
        <v>57709</v>
      </c>
      <c r="I29" s="20">
        <f t="shared" si="2"/>
        <v>13823</v>
      </c>
      <c r="J29" s="21">
        <f t="shared" si="3"/>
        <v>131.5</v>
      </c>
      <c r="K29" s="2"/>
      <c r="L29" s="2"/>
      <c r="M29" s="2"/>
      <c r="N29" s="1"/>
      <c r="O29" s="5"/>
    </row>
    <row r="30" spans="1:15" ht="15.75">
      <c r="A30" s="16">
        <v>23</v>
      </c>
      <c r="B30" s="17" t="s">
        <v>22</v>
      </c>
      <c r="C30" s="11">
        <v>54460.74</v>
      </c>
      <c r="D30" s="11">
        <v>46509.85</v>
      </c>
      <c r="E30" s="12">
        <f t="shared" si="0"/>
        <v>-7950.889999999999</v>
      </c>
      <c r="F30" s="18">
        <f t="shared" si="1"/>
        <v>85.4</v>
      </c>
      <c r="G30" s="19">
        <v>231887</v>
      </c>
      <c r="H30" s="19">
        <v>260406</v>
      </c>
      <c r="I30" s="20">
        <f t="shared" si="2"/>
        <v>28519</v>
      </c>
      <c r="J30" s="21">
        <f t="shared" si="3"/>
        <v>112.3</v>
      </c>
      <c r="K30" s="2"/>
      <c r="L30" s="2"/>
      <c r="M30" s="2"/>
      <c r="N30" s="1"/>
      <c r="O30" s="5"/>
    </row>
    <row r="31" spans="1:15" ht="15.75">
      <c r="A31" s="16">
        <v>24</v>
      </c>
      <c r="B31" s="17" t="s">
        <v>23</v>
      </c>
      <c r="C31" s="11">
        <v>77161.74</v>
      </c>
      <c r="D31" s="11">
        <v>89506.44</v>
      </c>
      <c r="E31" s="12">
        <f t="shared" si="0"/>
        <v>12344.699999999997</v>
      </c>
      <c r="F31" s="18">
        <f t="shared" si="1"/>
        <v>116</v>
      </c>
      <c r="G31" s="19">
        <v>417152</v>
      </c>
      <c r="H31" s="19">
        <v>468812</v>
      </c>
      <c r="I31" s="20">
        <f t="shared" si="2"/>
        <v>51660</v>
      </c>
      <c r="J31" s="21">
        <f t="shared" si="3"/>
        <v>112.38</v>
      </c>
      <c r="K31" s="2"/>
      <c r="L31" s="2"/>
      <c r="M31" s="2"/>
      <c r="N31" s="1"/>
      <c r="O31" s="5"/>
    </row>
    <row r="32" spans="1:15" ht="15.75">
      <c r="A32" s="16">
        <v>25</v>
      </c>
      <c r="B32" s="17" t="s">
        <v>24</v>
      </c>
      <c r="C32" s="11">
        <v>14655.77</v>
      </c>
      <c r="D32" s="11">
        <v>15377.25</v>
      </c>
      <c r="E32" s="12">
        <f t="shared" si="0"/>
        <v>721.4799999999996</v>
      </c>
      <c r="F32" s="18">
        <f t="shared" si="1"/>
        <v>104.92</v>
      </c>
      <c r="G32" s="19">
        <v>88179</v>
      </c>
      <c r="H32" s="19">
        <v>98296</v>
      </c>
      <c r="I32" s="20">
        <f t="shared" si="2"/>
        <v>10117</v>
      </c>
      <c r="J32" s="21">
        <f t="shared" si="3"/>
        <v>111.47</v>
      </c>
      <c r="K32" s="2"/>
      <c r="L32" s="2"/>
      <c r="M32" s="2"/>
      <c r="N32" s="1"/>
      <c r="O32" s="5"/>
    </row>
    <row r="33" spans="1:15" ht="15.75">
      <c r="A33" s="16">
        <v>26</v>
      </c>
      <c r="B33" s="17" t="s">
        <v>25</v>
      </c>
      <c r="C33" s="11">
        <v>33333.88</v>
      </c>
      <c r="D33" s="11">
        <v>38277.56</v>
      </c>
      <c r="E33" s="12">
        <f t="shared" si="0"/>
        <v>4943.68</v>
      </c>
      <c r="F33" s="18">
        <f t="shared" si="1"/>
        <v>114.83</v>
      </c>
      <c r="G33" s="19">
        <v>239239</v>
      </c>
      <c r="H33" s="19">
        <v>280018</v>
      </c>
      <c r="I33" s="20">
        <f t="shared" si="2"/>
        <v>40779</v>
      </c>
      <c r="J33" s="21">
        <f t="shared" si="3"/>
        <v>117.05</v>
      </c>
      <c r="K33" s="2"/>
      <c r="L33" s="2"/>
      <c r="M33" s="2"/>
      <c r="N33" s="1"/>
      <c r="O33" s="5"/>
    </row>
    <row r="34" spans="1:15" ht="15.75">
      <c r="A34" s="16">
        <v>27</v>
      </c>
      <c r="B34" s="17" t="s">
        <v>26</v>
      </c>
      <c r="C34" s="11">
        <v>28141.47</v>
      </c>
      <c r="D34" s="11">
        <v>41123.87</v>
      </c>
      <c r="E34" s="12">
        <f t="shared" si="0"/>
        <v>12982.400000000001</v>
      </c>
      <c r="F34" s="18">
        <f t="shared" si="1"/>
        <v>146.13</v>
      </c>
      <c r="G34" s="19">
        <v>88678</v>
      </c>
      <c r="H34" s="19">
        <v>93828</v>
      </c>
      <c r="I34" s="20">
        <f t="shared" si="2"/>
        <v>5150</v>
      </c>
      <c r="J34" s="21">
        <f t="shared" si="3"/>
        <v>105.81</v>
      </c>
      <c r="K34" s="2"/>
      <c r="L34" s="2"/>
      <c r="M34" s="2"/>
      <c r="N34" s="1"/>
      <c r="O34" s="5"/>
    </row>
    <row r="35" spans="1:15" ht="15.75">
      <c r="A35" s="16">
        <v>28</v>
      </c>
      <c r="B35" s="17" t="s">
        <v>27</v>
      </c>
      <c r="C35" s="11">
        <v>26454.54</v>
      </c>
      <c r="D35" s="11">
        <v>26457.79</v>
      </c>
      <c r="E35" s="12">
        <f t="shared" si="0"/>
        <v>3.25</v>
      </c>
      <c r="F35" s="18">
        <f t="shared" si="1"/>
        <v>100.01</v>
      </c>
      <c r="G35" s="19">
        <v>136404</v>
      </c>
      <c r="H35" s="19">
        <v>154749</v>
      </c>
      <c r="I35" s="20">
        <f t="shared" si="2"/>
        <v>18345</v>
      </c>
      <c r="J35" s="21">
        <f t="shared" si="3"/>
        <v>113.45</v>
      </c>
      <c r="K35" s="2"/>
      <c r="L35" s="2"/>
      <c r="M35" s="2"/>
      <c r="N35" s="1"/>
      <c r="O35" s="5"/>
    </row>
    <row r="36" spans="1:15" ht="15.75">
      <c r="A36" s="16">
        <v>29</v>
      </c>
      <c r="B36" s="17" t="s">
        <v>28</v>
      </c>
      <c r="C36" s="11">
        <v>56717.63</v>
      </c>
      <c r="D36" s="11">
        <v>56332.32</v>
      </c>
      <c r="E36" s="12">
        <f t="shared" si="0"/>
        <v>-385.3099999999977</v>
      </c>
      <c r="F36" s="18">
        <f t="shared" si="1"/>
        <v>99.32</v>
      </c>
      <c r="G36" s="19">
        <v>315663</v>
      </c>
      <c r="H36" s="19">
        <v>348510</v>
      </c>
      <c r="I36" s="20">
        <f t="shared" si="2"/>
        <v>32847</v>
      </c>
      <c r="J36" s="21">
        <f t="shared" si="3"/>
        <v>110.41</v>
      </c>
      <c r="K36" s="2"/>
      <c r="L36" s="2"/>
      <c r="M36" s="2"/>
      <c r="N36" s="1"/>
      <c r="O36" s="5"/>
    </row>
    <row r="37" spans="1:15" ht="15.75">
      <c r="A37" s="16">
        <v>30</v>
      </c>
      <c r="B37" s="17" t="s">
        <v>29</v>
      </c>
      <c r="C37" s="11">
        <v>70104.25</v>
      </c>
      <c r="D37" s="11">
        <v>72547.11</v>
      </c>
      <c r="E37" s="12">
        <f t="shared" si="0"/>
        <v>2442.8600000000006</v>
      </c>
      <c r="F37" s="18">
        <f t="shared" si="1"/>
        <v>103.48</v>
      </c>
      <c r="G37" s="19">
        <v>486281</v>
      </c>
      <c r="H37" s="19">
        <v>504408</v>
      </c>
      <c r="I37" s="20">
        <f t="shared" si="2"/>
        <v>18127</v>
      </c>
      <c r="J37" s="21">
        <f t="shared" si="3"/>
        <v>103.73</v>
      </c>
      <c r="K37" s="2"/>
      <c r="L37" s="2"/>
      <c r="M37" s="2"/>
      <c r="N37" s="1"/>
      <c r="O37" s="5"/>
    </row>
    <row r="38" spans="1:15" ht="15.75">
      <c r="A38" s="16">
        <v>31</v>
      </c>
      <c r="B38" s="17" t="s">
        <v>30</v>
      </c>
      <c r="C38" s="11">
        <v>102437.86</v>
      </c>
      <c r="D38" s="11">
        <v>102285.76</v>
      </c>
      <c r="E38" s="12">
        <f t="shared" si="0"/>
        <v>-152.10000000000582</v>
      </c>
      <c r="F38" s="18">
        <f t="shared" si="1"/>
        <v>99.85</v>
      </c>
      <c r="G38" s="19">
        <v>613764</v>
      </c>
      <c r="H38" s="19">
        <v>692067</v>
      </c>
      <c r="I38" s="20">
        <f t="shared" si="2"/>
        <v>78303</v>
      </c>
      <c r="J38" s="21">
        <f t="shared" si="3"/>
        <v>112.76</v>
      </c>
      <c r="K38" s="2"/>
      <c r="L38" s="2"/>
      <c r="M38" s="2"/>
      <c r="N38" s="1"/>
      <c r="O38" s="5"/>
    </row>
    <row r="39" spans="1:15" ht="15.75">
      <c r="A39" s="16">
        <v>32</v>
      </c>
      <c r="B39" s="17" t="s">
        <v>31</v>
      </c>
      <c r="C39" s="11">
        <v>47545.78</v>
      </c>
      <c r="D39" s="11">
        <v>55937.41</v>
      </c>
      <c r="E39" s="12">
        <f t="shared" si="0"/>
        <v>8391.630000000005</v>
      </c>
      <c r="F39" s="18">
        <f t="shared" si="1"/>
        <v>117.65</v>
      </c>
      <c r="G39" s="19">
        <v>362379</v>
      </c>
      <c r="H39" s="19">
        <v>389707</v>
      </c>
      <c r="I39" s="20">
        <f t="shared" si="2"/>
        <v>27328</v>
      </c>
      <c r="J39" s="21">
        <f t="shared" si="3"/>
        <v>107.54</v>
      </c>
      <c r="K39" s="2"/>
      <c r="L39" s="2"/>
      <c r="M39" s="2"/>
      <c r="N39" s="1"/>
      <c r="O39" s="5"/>
    </row>
    <row r="40" spans="1:15" ht="16.5" thickBot="1">
      <c r="A40" s="22">
        <v>33</v>
      </c>
      <c r="B40" s="23" t="s">
        <v>32</v>
      </c>
      <c r="C40" s="11">
        <v>27197.33</v>
      </c>
      <c r="D40" s="11">
        <v>28365.36</v>
      </c>
      <c r="E40" s="12">
        <f t="shared" si="0"/>
        <v>1168.0299999999988</v>
      </c>
      <c r="F40" s="24">
        <f t="shared" si="1"/>
        <v>104.29</v>
      </c>
      <c r="G40" s="25">
        <v>190195</v>
      </c>
      <c r="H40" s="25">
        <v>187999</v>
      </c>
      <c r="I40" s="26">
        <f t="shared" si="2"/>
        <v>-2196</v>
      </c>
      <c r="J40" s="27">
        <f t="shared" si="3"/>
        <v>98.85</v>
      </c>
      <c r="K40" s="2"/>
      <c r="L40" s="2"/>
      <c r="M40" s="2"/>
      <c r="N40" s="1"/>
      <c r="O40" s="5"/>
    </row>
    <row r="41" spans="1:30" ht="16.5" thickBot="1">
      <c r="A41" s="28"/>
      <c r="B41" s="29" t="s">
        <v>33</v>
      </c>
      <c r="C41" s="30">
        <f>SUM(C8:C40)</f>
        <v>3996449.8200000008</v>
      </c>
      <c r="D41" s="30">
        <f>SUM(D8:D40)</f>
        <v>4305486.410000001</v>
      </c>
      <c r="E41" s="30">
        <f t="shared" si="0"/>
        <v>309036.5900000003</v>
      </c>
      <c r="F41" s="31">
        <f t="shared" si="1"/>
        <v>107.73</v>
      </c>
      <c r="G41" s="30">
        <f>SUM(G8:G40)</f>
        <v>23399619</v>
      </c>
      <c r="H41" s="30">
        <f>SUM(H8:H40)</f>
        <v>26044766</v>
      </c>
      <c r="I41" s="30">
        <f t="shared" si="2"/>
        <v>2645147</v>
      </c>
      <c r="J41" s="31">
        <f t="shared" si="3"/>
        <v>111.3</v>
      </c>
      <c r="K41" s="2"/>
      <c r="L41" s="2"/>
      <c r="M41" s="2"/>
      <c r="N41" s="1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"/>
      <c r="K2" s="6"/>
    </row>
    <row r="3" spans="1:11" ht="49.5" customHeight="1">
      <c r="A3" s="67"/>
      <c r="B3" s="67"/>
      <c r="C3" s="67"/>
      <c r="D3" s="67"/>
      <c r="E3" s="67"/>
      <c r="F3" s="67"/>
      <c r="G3" s="67"/>
      <c r="H3" s="67"/>
      <c r="I3" s="67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4" t="s">
        <v>46</v>
      </c>
      <c r="K4" s="54"/>
    </row>
    <row r="5" spans="1:11" ht="38.25" customHeight="1" thickBot="1">
      <c r="A5" s="68" t="s">
        <v>37</v>
      </c>
      <c r="B5" s="55" t="s">
        <v>45</v>
      </c>
      <c r="C5" s="70" t="s">
        <v>49</v>
      </c>
      <c r="D5" s="71"/>
      <c r="E5" s="72"/>
      <c r="F5" s="70" t="s">
        <v>54</v>
      </c>
      <c r="G5" s="71"/>
      <c r="H5" s="72"/>
      <c r="I5" s="70" t="s">
        <v>43</v>
      </c>
      <c r="J5" s="71"/>
      <c r="K5" s="72"/>
    </row>
    <row r="6" spans="1:11" ht="39" thickBot="1">
      <c r="A6" s="69"/>
      <c r="B6" s="56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13550067</v>
      </c>
      <c r="D8" s="11">
        <v>2271745.4</v>
      </c>
      <c r="E8" s="34">
        <f>ROUND(D8*100/C8,2)</f>
        <v>16.77</v>
      </c>
      <c r="F8" s="14">
        <v>15042500</v>
      </c>
      <c r="G8" s="11">
        <v>2475563.96</v>
      </c>
      <c r="H8" s="34">
        <f>ROUND(G8*100/F8,2)</f>
        <v>16.46</v>
      </c>
      <c r="I8" s="34">
        <f>ROUND(F8-C8,0)</f>
        <v>1492433</v>
      </c>
      <c r="J8" s="12">
        <f>G8-D8</f>
        <v>203818.56000000006</v>
      </c>
      <c r="K8" s="35">
        <f>H8-E8</f>
        <v>-0.3099999999999987</v>
      </c>
    </row>
    <row r="9" spans="1:11" ht="12.75">
      <c r="A9" s="16">
        <v>2</v>
      </c>
      <c r="B9" s="17" t="s">
        <v>44</v>
      </c>
      <c r="C9" s="19">
        <v>597974</v>
      </c>
      <c r="D9" s="11">
        <v>100715.19</v>
      </c>
      <c r="E9" s="34">
        <f aca="true" t="shared" si="0" ref="E9:E41">ROUND(D9*100/C9,2)</f>
        <v>16.84</v>
      </c>
      <c r="F9" s="19">
        <v>652819</v>
      </c>
      <c r="G9" s="11">
        <v>113192</v>
      </c>
      <c r="H9" s="34">
        <f aca="true" t="shared" si="1" ref="H9:H41">ROUND(G9*100/F9,2)</f>
        <v>17.34</v>
      </c>
      <c r="I9" s="36">
        <f aca="true" t="shared" si="2" ref="I9:I41">ROUND(F9-C9,0)</f>
        <v>54845</v>
      </c>
      <c r="J9" s="20">
        <f aca="true" t="shared" si="3" ref="J9:K41">G9-D9</f>
        <v>12476.809999999998</v>
      </c>
      <c r="K9" s="37">
        <f t="shared" si="3"/>
        <v>0.5</v>
      </c>
    </row>
    <row r="10" spans="1:11" ht="12.75">
      <c r="A10" s="16">
        <v>3</v>
      </c>
      <c r="B10" s="17" t="s">
        <v>2</v>
      </c>
      <c r="C10" s="19">
        <v>738289</v>
      </c>
      <c r="D10" s="11">
        <v>138250.08</v>
      </c>
      <c r="E10" s="34">
        <f t="shared" si="0"/>
        <v>18.73</v>
      </c>
      <c r="F10" s="19">
        <v>908487</v>
      </c>
      <c r="G10" s="11">
        <v>156335.84</v>
      </c>
      <c r="H10" s="34">
        <f t="shared" si="1"/>
        <v>17.21</v>
      </c>
      <c r="I10" s="36">
        <f>ROUND(F10-C10,0)</f>
        <v>170198</v>
      </c>
      <c r="J10" s="20">
        <f t="shared" si="3"/>
        <v>18085.76000000001</v>
      </c>
      <c r="K10" s="37">
        <f t="shared" si="3"/>
        <v>-1.5199999999999996</v>
      </c>
    </row>
    <row r="11" spans="1:11" ht="12.75">
      <c r="A11" s="38">
        <v>4</v>
      </c>
      <c r="B11" s="39" t="s">
        <v>3</v>
      </c>
      <c r="C11" s="19">
        <v>663877</v>
      </c>
      <c r="D11" s="11">
        <v>100201.6</v>
      </c>
      <c r="E11" s="40">
        <f t="shared" si="0"/>
        <v>15.09</v>
      </c>
      <c r="F11" s="19">
        <v>663687</v>
      </c>
      <c r="G11" s="11">
        <v>111872</v>
      </c>
      <c r="H11" s="40">
        <f t="shared" si="1"/>
        <v>16.86</v>
      </c>
      <c r="I11" s="41">
        <f t="shared" si="2"/>
        <v>-190</v>
      </c>
      <c r="J11" s="42">
        <f t="shared" si="3"/>
        <v>11670.399999999994</v>
      </c>
      <c r="K11" s="37">
        <f t="shared" si="3"/>
        <v>1.7699999999999996</v>
      </c>
    </row>
    <row r="12" spans="1:11" ht="12.75">
      <c r="A12" s="38">
        <v>5</v>
      </c>
      <c r="B12" s="39" t="s">
        <v>4</v>
      </c>
      <c r="C12" s="19">
        <v>194637</v>
      </c>
      <c r="D12" s="11">
        <v>59077.37</v>
      </c>
      <c r="E12" s="40">
        <f t="shared" si="0"/>
        <v>30.35</v>
      </c>
      <c r="F12" s="19">
        <v>235805</v>
      </c>
      <c r="G12" s="11">
        <v>42880.24</v>
      </c>
      <c r="H12" s="40">
        <f t="shared" si="1"/>
        <v>18.18</v>
      </c>
      <c r="I12" s="41">
        <f t="shared" si="2"/>
        <v>41168</v>
      </c>
      <c r="J12" s="42">
        <f t="shared" si="3"/>
        <v>-16197.130000000005</v>
      </c>
      <c r="K12" s="37">
        <f t="shared" si="3"/>
        <v>-12.170000000000002</v>
      </c>
    </row>
    <row r="13" spans="1:11" ht="12.75">
      <c r="A13" s="16">
        <v>6</v>
      </c>
      <c r="B13" s="17" t="s">
        <v>5</v>
      </c>
      <c r="C13" s="19">
        <v>176187</v>
      </c>
      <c r="D13" s="11">
        <v>34551.49</v>
      </c>
      <c r="E13" s="34">
        <f t="shared" si="0"/>
        <v>19.61</v>
      </c>
      <c r="F13" s="19">
        <v>196132</v>
      </c>
      <c r="G13" s="11">
        <v>33113.08</v>
      </c>
      <c r="H13" s="34">
        <f t="shared" si="1"/>
        <v>16.88</v>
      </c>
      <c r="I13" s="36">
        <f t="shared" si="2"/>
        <v>19945</v>
      </c>
      <c r="J13" s="20">
        <f t="shared" si="3"/>
        <v>-1438.4099999999962</v>
      </c>
      <c r="K13" s="37">
        <f t="shared" si="3"/>
        <v>-2.7300000000000004</v>
      </c>
    </row>
    <row r="14" spans="1:11" ht="12.75">
      <c r="A14" s="16">
        <v>7</v>
      </c>
      <c r="B14" s="17" t="s">
        <v>6</v>
      </c>
      <c r="C14" s="19">
        <v>999721</v>
      </c>
      <c r="D14" s="11">
        <v>193408.12</v>
      </c>
      <c r="E14" s="34">
        <f t="shared" si="0"/>
        <v>19.35</v>
      </c>
      <c r="F14" s="19">
        <v>981305</v>
      </c>
      <c r="G14" s="11">
        <v>183031.15</v>
      </c>
      <c r="H14" s="34">
        <f t="shared" si="1"/>
        <v>18.65</v>
      </c>
      <c r="I14" s="36">
        <f t="shared" si="2"/>
        <v>-18416</v>
      </c>
      <c r="J14" s="20">
        <f t="shared" si="3"/>
        <v>-10376.970000000001</v>
      </c>
      <c r="K14" s="37">
        <f t="shared" si="3"/>
        <v>-0.7000000000000028</v>
      </c>
    </row>
    <row r="15" spans="1:11" ht="12.75">
      <c r="A15" s="38">
        <v>8</v>
      </c>
      <c r="B15" s="39" t="s">
        <v>7</v>
      </c>
      <c r="C15" s="19">
        <v>866509</v>
      </c>
      <c r="D15" s="11">
        <v>123719.36</v>
      </c>
      <c r="E15" s="40">
        <f t="shared" si="0"/>
        <v>14.28</v>
      </c>
      <c r="F15" s="19">
        <v>1067298</v>
      </c>
      <c r="G15" s="11">
        <v>143922.51</v>
      </c>
      <c r="H15" s="40">
        <f t="shared" si="1"/>
        <v>13.48</v>
      </c>
      <c r="I15" s="41">
        <f t="shared" si="2"/>
        <v>200789</v>
      </c>
      <c r="J15" s="42">
        <f t="shared" si="3"/>
        <v>20203.15000000001</v>
      </c>
      <c r="K15" s="37">
        <f t="shared" si="3"/>
        <v>-0.7999999999999989</v>
      </c>
    </row>
    <row r="16" spans="1:11" ht="12.75">
      <c r="A16" s="38">
        <v>9</v>
      </c>
      <c r="B16" s="39" t="s">
        <v>8</v>
      </c>
      <c r="C16" s="19">
        <v>54153</v>
      </c>
      <c r="D16" s="11">
        <v>7867.46</v>
      </c>
      <c r="E16" s="40">
        <f t="shared" si="0"/>
        <v>14.53</v>
      </c>
      <c r="F16" s="19">
        <v>59476</v>
      </c>
      <c r="G16" s="11">
        <v>10236.03</v>
      </c>
      <c r="H16" s="40">
        <f t="shared" si="1"/>
        <v>17.21</v>
      </c>
      <c r="I16" s="41">
        <f t="shared" si="2"/>
        <v>5323</v>
      </c>
      <c r="J16" s="42">
        <f t="shared" si="3"/>
        <v>2368.5700000000006</v>
      </c>
      <c r="K16" s="37">
        <f t="shared" si="3"/>
        <v>2.6800000000000015</v>
      </c>
    </row>
    <row r="17" spans="1:11" ht="12.75">
      <c r="A17" s="16">
        <v>10</v>
      </c>
      <c r="B17" s="17" t="s">
        <v>9</v>
      </c>
      <c r="C17" s="19">
        <v>147292</v>
      </c>
      <c r="D17" s="11">
        <v>42758.48</v>
      </c>
      <c r="E17" s="34">
        <f t="shared" si="0"/>
        <v>29.03</v>
      </c>
      <c r="F17" s="19">
        <v>191374</v>
      </c>
      <c r="G17" s="11">
        <v>45667.23</v>
      </c>
      <c r="H17" s="34">
        <f t="shared" si="1"/>
        <v>23.86</v>
      </c>
      <c r="I17" s="36">
        <f>ROUND(F17-C17,0)</f>
        <v>44082</v>
      </c>
      <c r="J17" s="20">
        <f t="shared" si="3"/>
        <v>2908.75</v>
      </c>
      <c r="K17" s="37">
        <f t="shared" si="3"/>
        <v>-5.170000000000002</v>
      </c>
    </row>
    <row r="18" spans="1:11" ht="12.75">
      <c r="A18" s="16">
        <v>11</v>
      </c>
      <c r="B18" s="17" t="s">
        <v>10</v>
      </c>
      <c r="C18" s="19">
        <v>112792</v>
      </c>
      <c r="D18" s="11">
        <v>22957.39</v>
      </c>
      <c r="E18" s="34">
        <f t="shared" si="0"/>
        <v>20.35</v>
      </c>
      <c r="F18" s="19">
        <v>86210</v>
      </c>
      <c r="G18" s="11">
        <v>15520.74</v>
      </c>
      <c r="H18" s="34">
        <f t="shared" si="1"/>
        <v>18</v>
      </c>
      <c r="I18" s="36">
        <f t="shared" si="2"/>
        <v>-26582</v>
      </c>
      <c r="J18" s="20">
        <f t="shared" si="3"/>
        <v>-7436.65</v>
      </c>
      <c r="K18" s="37">
        <f t="shared" si="3"/>
        <v>-2.3500000000000014</v>
      </c>
    </row>
    <row r="19" spans="1:11" ht="12.75">
      <c r="A19" s="16">
        <v>12</v>
      </c>
      <c r="B19" s="17" t="s">
        <v>11</v>
      </c>
      <c r="C19" s="19">
        <v>408808</v>
      </c>
      <c r="D19" s="11">
        <v>77167.85</v>
      </c>
      <c r="E19" s="34">
        <f t="shared" si="0"/>
        <v>18.88</v>
      </c>
      <c r="F19" s="19">
        <v>480459</v>
      </c>
      <c r="G19" s="11">
        <v>86123.23</v>
      </c>
      <c r="H19" s="34">
        <f t="shared" si="1"/>
        <v>17.93</v>
      </c>
      <c r="I19" s="36">
        <f t="shared" si="2"/>
        <v>71651</v>
      </c>
      <c r="J19" s="20">
        <f t="shared" si="3"/>
        <v>8955.37999999999</v>
      </c>
      <c r="K19" s="37">
        <f t="shared" si="3"/>
        <v>-0.9499999999999993</v>
      </c>
    </row>
    <row r="20" spans="1:11" ht="12.75">
      <c r="A20" s="38">
        <v>13</v>
      </c>
      <c r="B20" s="39" t="s">
        <v>12</v>
      </c>
      <c r="C20" s="19">
        <v>87243</v>
      </c>
      <c r="D20" s="11">
        <v>14446.35</v>
      </c>
      <c r="E20" s="40">
        <f t="shared" si="0"/>
        <v>16.56</v>
      </c>
      <c r="F20" s="19">
        <v>99868</v>
      </c>
      <c r="G20" s="11">
        <v>17306.72</v>
      </c>
      <c r="H20" s="40">
        <f t="shared" si="1"/>
        <v>17.33</v>
      </c>
      <c r="I20" s="41">
        <f t="shared" si="2"/>
        <v>12625</v>
      </c>
      <c r="J20" s="42">
        <f t="shared" si="3"/>
        <v>2860.370000000001</v>
      </c>
      <c r="K20" s="37">
        <f t="shared" si="3"/>
        <v>0.7699999999999996</v>
      </c>
    </row>
    <row r="21" spans="1:11" ht="12.75">
      <c r="A21" s="16">
        <v>14</v>
      </c>
      <c r="B21" s="17" t="s">
        <v>13</v>
      </c>
      <c r="C21" s="19">
        <v>580268</v>
      </c>
      <c r="D21" s="11">
        <v>88952.57</v>
      </c>
      <c r="E21" s="34">
        <f t="shared" si="0"/>
        <v>15.33</v>
      </c>
      <c r="F21" s="19">
        <v>626799</v>
      </c>
      <c r="G21" s="11">
        <v>91485.62</v>
      </c>
      <c r="H21" s="34">
        <f t="shared" si="1"/>
        <v>14.6</v>
      </c>
      <c r="I21" s="36">
        <f t="shared" si="2"/>
        <v>46531</v>
      </c>
      <c r="J21" s="20">
        <f t="shared" si="3"/>
        <v>2533.0499999999884</v>
      </c>
      <c r="K21" s="37">
        <f t="shared" si="3"/>
        <v>-0.7300000000000004</v>
      </c>
    </row>
    <row r="22" spans="1:11" ht="12.75">
      <c r="A22" s="16">
        <v>15</v>
      </c>
      <c r="B22" s="17" t="s">
        <v>14</v>
      </c>
      <c r="C22" s="19">
        <v>113689</v>
      </c>
      <c r="D22" s="11">
        <v>16648.03</v>
      </c>
      <c r="E22" s="34">
        <f t="shared" si="0"/>
        <v>14.64</v>
      </c>
      <c r="F22" s="19">
        <v>123477</v>
      </c>
      <c r="G22" s="11">
        <v>18398.86</v>
      </c>
      <c r="H22" s="34">
        <f t="shared" si="1"/>
        <v>14.9</v>
      </c>
      <c r="I22" s="36">
        <f t="shared" si="2"/>
        <v>9788</v>
      </c>
      <c r="J22" s="20">
        <f t="shared" si="3"/>
        <v>1750.8300000000017</v>
      </c>
      <c r="K22" s="37">
        <f t="shared" si="3"/>
        <v>0.2599999999999998</v>
      </c>
    </row>
    <row r="23" spans="1:11" ht="12.75">
      <c r="A23" s="16">
        <v>16</v>
      </c>
      <c r="B23" s="17" t="s">
        <v>15</v>
      </c>
      <c r="C23" s="19">
        <v>268673</v>
      </c>
      <c r="D23" s="11">
        <v>44272.29</v>
      </c>
      <c r="E23" s="34">
        <f t="shared" si="0"/>
        <v>16.48</v>
      </c>
      <c r="F23" s="19">
        <v>309511</v>
      </c>
      <c r="G23" s="11">
        <v>54787.2</v>
      </c>
      <c r="H23" s="34">
        <f t="shared" si="1"/>
        <v>17.7</v>
      </c>
      <c r="I23" s="36">
        <f t="shared" si="2"/>
        <v>40838</v>
      </c>
      <c r="J23" s="20">
        <f t="shared" si="3"/>
        <v>10514.909999999996</v>
      </c>
      <c r="K23" s="37">
        <f t="shared" si="3"/>
        <v>1.2199999999999989</v>
      </c>
    </row>
    <row r="24" spans="1:11" ht="12.75">
      <c r="A24" s="38">
        <v>17</v>
      </c>
      <c r="B24" s="39" t="s">
        <v>16</v>
      </c>
      <c r="C24" s="19">
        <v>114585</v>
      </c>
      <c r="D24" s="11">
        <v>19261.28</v>
      </c>
      <c r="E24" s="40">
        <f t="shared" si="0"/>
        <v>16.81</v>
      </c>
      <c r="F24" s="19">
        <v>179753</v>
      </c>
      <c r="G24" s="11">
        <v>20211.67</v>
      </c>
      <c r="H24" s="40">
        <f t="shared" si="1"/>
        <v>11.24</v>
      </c>
      <c r="I24" s="41">
        <f t="shared" si="2"/>
        <v>65168</v>
      </c>
      <c r="J24" s="42">
        <f t="shared" si="3"/>
        <v>950.3899999999994</v>
      </c>
      <c r="K24" s="37">
        <f t="shared" si="3"/>
        <v>-5.5699999999999985</v>
      </c>
    </row>
    <row r="25" spans="1:11" ht="12.75">
      <c r="A25" s="38">
        <v>18</v>
      </c>
      <c r="B25" s="39" t="s">
        <v>17</v>
      </c>
      <c r="C25" s="19">
        <v>162026</v>
      </c>
      <c r="D25" s="11">
        <v>23552.2</v>
      </c>
      <c r="E25" s="40">
        <f t="shared" si="0"/>
        <v>14.54</v>
      </c>
      <c r="F25" s="19">
        <v>189972</v>
      </c>
      <c r="G25" s="11">
        <v>27940.07</v>
      </c>
      <c r="H25" s="40">
        <f t="shared" si="1"/>
        <v>14.71</v>
      </c>
      <c r="I25" s="41">
        <f t="shared" si="2"/>
        <v>27946</v>
      </c>
      <c r="J25" s="42">
        <f t="shared" si="3"/>
        <v>4387.869999999999</v>
      </c>
      <c r="K25" s="37">
        <f t="shared" si="3"/>
        <v>0.1700000000000017</v>
      </c>
    </row>
    <row r="26" spans="1:11" ht="12.75">
      <c r="A26" s="38">
        <v>19</v>
      </c>
      <c r="B26" s="39" t="s">
        <v>18</v>
      </c>
      <c r="C26" s="19">
        <v>82303</v>
      </c>
      <c r="D26" s="11">
        <v>12550.43</v>
      </c>
      <c r="E26" s="40">
        <f t="shared" si="0"/>
        <v>15.25</v>
      </c>
      <c r="F26" s="19">
        <v>86417</v>
      </c>
      <c r="G26" s="11">
        <v>13012.95</v>
      </c>
      <c r="H26" s="40">
        <f t="shared" si="1"/>
        <v>15.06</v>
      </c>
      <c r="I26" s="41">
        <f t="shared" si="2"/>
        <v>4114</v>
      </c>
      <c r="J26" s="42">
        <f t="shared" si="3"/>
        <v>462.52000000000044</v>
      </c>
      <c r="K26" s="37">
        <f t="shared" si="3"/>
        <v>-0.1899999999999995</v>
      </c>
    </row>
    <row r="27" spans="1:11" ht="12.75">
      <c r="A27" s="16">
        <v>20</v>
      </c>
      <c r="B27" s="17" t="s">
        <v>19</v>
      </c>
      <c r="C27" s="19">
        <v>112432</v>
      </c>
      <c r="D27" s="11">
        <v>19424.96</v>
      </c>
      <c r="E27" s="34">
        <f t="shared" si="0"/>
        <v>17.28</v>
      </c>
      <c r="F27" s="19">
        <v>120079</v>
      </c>
      <c r="G27" s="11">
        <v>18984.76</v>
      </c>
      <c r="H27" s="34">
        <f t="shared" si="1"/>
        <v>15.81</v>
      </c>
      <c r="I27" s="36">
        <f t="shared" si="2"/>
        <v>7647</v>
      </c>
      <c r="J27" s="20">
        <f t="shared" si="3"/>
        <v>-440.2000000000007</v>
      </c>
      <c r="K27" s="37">
        <f t="shared" si="3"/>
        <v>-1.4700000000000006</v>
      </c>
    </row>
    <row r="28" spans="1:11" ht="12.75">
      <c r="A28" s="16">
        <v>21</v>
      </c>
      <c r="B28" s="17" t="s">
        <v>20</v>
      </c>
      <c r="C28" s="19">
        <v>154387</v>
      </c>
      <c r="D28" s="11">
        <v>38149.27</v>
      </c>
      <c r="E28" s="34">
        <f t="shared" si="0"/>
        <v>24.71</v>
      </c>
      <c r="F28" s="19">
        <v>206829</v>
      </c>
      <c r="G28" s="11">
        <v>43440.31</v>
      </c>
      <c r="H28" s="34">
        <f t="shared" si="1"/>
        <v>21</v>
      </c>
      <c r="I28" s="36">
        <f t="shared" si="2"/>
        <v>52442</v>
      </c>
      <c r="J28" s="20">
        <f t="shared" si="3"/>
        <v>5291.040000000001</v>
      </c>
      <c r="K28" s="37">
        <f t="shared" si="3"/>
        <v>-3.710000000000001</v>
      </c>
    </row>
    <row r="29" spans="1:11" ht="12.75">
      <c r="A29" s="38">
        <v>22</v>
      </c>
      <c r="B29" s="39" t="s">
        <v>21</v>
      </c>
      <c r="C29" s="19">
        <v>43886</v>
      </c>
      <c r="D29" s="11">
        <v>8561.66</v>
      </c>
      <c r="E29" s="40">
        <f t="shared" si="0"/>
        <v>19.51</v>
      </c>
      <c r="F29" s="19">
        <v>57709</v>
      </c>
      <c r="G29" s="11">
        <v>9739.52</v>
      </c>
      <c r="H29" s="40">
        <f t="shared" si="1"/>
        <v>16.88</v>
      </c>
      <c r="I29" s="41">
        <f t="shared" si="2"/>
        <v>13823</v>
      </c>
      <c r="J29" s="42">
        <f t="shared" si="3"/>
        <v>1177.8600000000006</v>
      </c>
      <c r="K29" s="37">
        <f t="shared" si="3"/>
        <v>-2.6300000000000026</v>
      </c>
    </row>
    <row r="30" spans="1:11" ht="12.75">
      <c r="A30" s="38">
        <v>23</v>
      </c>
      <c r="B30" s="39" t="s">
        <v>22</v>
      </c>
      <c r="C30" s="19">
        <v>231887</v>
      </c>
      <c r="D30" s="11">
        <v>54460.74</v>
      </c>
      <c r="E30" s="40">
        <f t="shared" si="0"/>
        <v>23.49</v>
      </c>
      <c r="F30" s="19">
        <v>260406</v>
      </c>
      <c r="G30" s="11">
        <v>46509.85</v>
      </c>
      <c r="H30" s="40">
        <f t="shared" si="1"/>
        <v>17.86</v>
      </c>
      <c r="I30" s="41">
        <f t="shared" si="2"/>
        <v>28519</v>
      </c>
      <c r="J30" s="42">
        <f t="shared" si="3"/>
        <v>-7950.889999999999</v>
      </c>
      <c r="K30" s="37">
        <f t="shared" si="3"/>
        <v>-5.629999999999999</v>
      </c>
    </row>
    <row r="31" spans="1:11" ht="12.75">
      <c r="A31" s="16">
        <v>24</v>
      </c>
      <c r="B31" s="17" t="s">
        <v>23</v>
      </c>
      <c r="C31" s="19">
        <v>417152</v>
      </c>
      <c r="D31" s="11">
        <v>77161.74</v>
      </c>
      <c r="E31" s="34">
        <f t="shared" si="0"/>
        <v>18.5</v>
      </c>
      <c r="F31" s="19">
        <v>468812</v>
      </c>
      <c r="G31" s="11">
        <v>89506.44</v>
      </c>
      <c r="H31" s="34">
        <f t="shared" si="1"/>
        <v>19.09</v>
      </c>
      <c r="I31" s="36">
        <f t="shared" si="2"/>
        <v>51660</v>
      </c>
      <c r="J31" s="20">
        <f t="shared" si="3"/>
        <v>12344.699999999997</v>
      </c>
      <c r="K31" s="37">
        <f t="shared" si="3"/>
        <v>0.5899999999999999</v>
      </c>
    </row>
    <row r="32" spans="1:11" ht="12.75">
      <c r="A32" s="38">
        <v>25</v>
      </c>
      <c r="B32" s="39" t="s">
        <v>24</v>
      </c>
      <c r="C32" s="19">
        <v>88179</v>
      </c>
      <c r="D32" s="11">
        <v>14655.77</v>
      </c>
      <c r="E32" s="40">
        <f t="shared" si="0"/>
        <v>16.62</v>
      </c>
      <c r="F32" s="19">
        <v>98296</v>
      </c>
      <c r="G32" s="11">
        <v>15377.25</v>
      </c>
      <c r="H32" s="40">
        <f t="shared" si="1"/>
        <v>15.64</v>
      </c>
      <c r="I32" s="41">
        <f t="shared" si="2"/>
        <v>10117</v>
      </c>
      <c r="J32" s="42">
        <f t="shared" si="3"/>
        <v>721.4799999999996</v>
      </c>
      <c r="K32" s="37">
        <f t="shared" si="3"/>
        <v>-0.9800000000000004</v>
      </c>
    </row>
    <row r="33" spans="1:11" ht="12.75">
      <c r="A33" s="16">
        <v>26</v>
      </c>
      <c r="B33" s="17" t="s">
        <v>25</v>
      </c>
      <c r="C33" s="19">
        <v>239239</v>
      </c>
      <c r="D33" s="11">
        <v>33333.88</v>
      </c>
      <c r="E33" s="34">
        <f t="shared" si="0"/>
        <v>13.93</v>
      </c>
      <c r="F33" s="19">
        <v>280018</v>
      </c>
      <c r="G33" s="11">
        <v>38277.56</v>
      </c>
      <c r="H33" s="34">
        <f t="shared" si="1"/>
        <v>13.67</v>
      </c>
      <c r="I33" s="36">
        <f t="shared" si="2"/>
        <v>40779</v>
      </c>
      <c r="J33" s="20">
        <f t="shared" si="3"/>
        <v>4943.68</v>
      </c>
      <c r="K33" s="37">
        <f t="shared" si="3"/>
        <v>-0.2599999999999998</v>
      </c>
    </row>
    <row r="34" spans="1:11" ht="12.75">
      <c r="A34" s="16">
        <v>27</v>
      </c>
      <c r="B34" s="17" t="s">
        <v>26</v>
      </c>
      <c r="C34" s="19">
        <v>88678</v>
      </c>
      <c r="D34" s="11">
        <v>28141.47</v>
      </c>
      <c r="E34" s="34">
        <f t="shared" si="0"/>
        <v>31.73</v>
      </c>
      <c r="F34" s="19">
        <v>93828</v>
      </c>
      <c r="G34" s="11">
        <v>41123.87</v>
      </c>
      <c r="H34" s="34">
        <f t="shared" si="1"/>
        <v>43.83</v>
      </c>
      <c r="I34" s="36">
        <f t="shared" si="2"/>
        <v>5150</v>
      </c>
      <c r="J34" s="20">
        <f t="shared" si="3"/>
        <v>12982.400000000001</v>
      </c>
      <c r="K34" s="37">
        <f t="shared" si="3"/>
        <v>12.099999999999998</v>
      </c>
    </row>
    <row r="35" spans="1:11" ht="12.75">
      <c r="A35" s="16">
        <v>28</v>
      </c>
      <c r="B35" s="17" t="s">
        <v>27</v>
      </c>
      <c r="C35" s="19">
        <v>136404</v>
      </c>
      <c r="D35" s="11">
        <v>26454.54</v>
      </c>
      <c r="E35" s="34">
        <f t="shared" si="0"/>
        <v>19.39</v>
      </c>
      <c r="F35" s="19">
        <v>154749</v>
      </c>
      <c r="G35" s="11">
        <v>26457.79</v>
      </c>
      <c r="H35" s="34">
        <f t="shared" si="1"/>
        <v>17.1</v>
      </c>
      <c r="I35" s="36">
        <f t="shared" si="2"/>
        <v>18345</v>
      </c>
      <c r="J35" s="20">
        <f t="shared" si="3"/>
        <v>3.25</v>
      </c>
      <c r="K35" s="37">
        <f t="shared" si="3"/>
        <v>-2.289999999999999</v>
      </c>
    </row>
    <row r="36" spans="1:11" ht="12.75">
      <c r="A36" s="38">
        <v>29</v>
      </c>
      <c r="B36" s="39" t="s">
        <v>28</v>
      </c>
      <c r="C36" s="19">
        <v>315663</v>
      </c>
      <c r="D36" s="11">
        <v>56717.63</v>
      </c>
      <c r="E36" s="40">
        <f t="shared" si="0"/>
        <v>17.97</v>
      </c>
      <c r="F36" s="19">
        <v>348510</v>
      </c>
      <c r="G36" s="11">
        <v>56332.32</v>
      </c>
      <c r="H36" s="40">
        <f t="shared" si="1"/>
        <v>16.16</v>
      </c>
      <c r="I36" s="41">
        <f t="shared" si="2"/>
        <v>32847</v>
      </c>
      <c r="J36" s="42">
        <f t="shared" si="3"/>
        <v>-385.3099999999977</v>
      </c>
      <c r="K36" s="37">
        <f t="shared" si="3"/>
        <v>-1.8099999999999987</v>
      </c>
    </row>
    <row r="37" spans="1:11" ht="12.75">
      <c r="A37" s="38">
        <v>30</v>
      </c>
      <c r="B37" s="39" t="s">
        <v>29</v>
      </c>
      <c r="C37" s="19">
        <v>486281</v>
      </c>
      <c r="D37" s="11">
        <v>70104.25</v>
      </c>
      <c r="E37" s="40">
        <f t="shared" si="0"/>
        <v>14.42</v>
      </c>
      <c r="F37" s="19">
        <v>504408</v>
      </c>
      <c r="G37" s="11">
        <v>72547.11</v>
      </c>
      <c r="H37" s="40">
        <f t="shared" si="1"/>
        <v>14.38</v>
      </c>
      <c r="I37" s="41">
        <f t="shared" si="2"/>
        <v>18127</v>
      </c>
      <c r="J37" s="42">
        <f t="shared" si="3"/>
        <v>2442.8600000000006</v>
      </c>
      <c r="K37" s="37">
        <f t="shared" si="3"/>
        <v>-0.03999999999999915</v>
      </c>
    </row>
    <row r="38" spans="1:11" ht="12.75">
      <c r="A38" s="38">
        <v>31</v>
      </c>
      <c r="B38" s="39" t="s">
        <v>30</v>
      </c>
      <c r="C38" s="19">
        <v>613764</v>
      </c>
      <c r="D38" s="11">
        <v>102437.86</v>
      </c>
      <c r="E38" s="40">
        <f t="shared" si="0"/>
        <v>16.69</v>
      </c>
      <c r="F38" s="19">
        <v>692067</v>
      </c>
      <c r="G38" s="11">
        <v>102285.76</v>
      </c>
      <c r="H38" s="40">
        <f t="shared" si="1"/>
        <v>14.78</v>
      </c>
      <c r="I38" s="41">
        <f t="shared" si="2"/>
        <v>78303</v>
      </c>
      <c r="J38" s="42">
        <f t="shared" si="3"/>
        <v>-152.10000000000582</v>
      </c>
      <c r="K38" s="37">
        <f t="shared" si="3"/>
        <v>-1.910000000000002</v>
      </c>
    </row>
    <row r="39" spans="1:11" ht="12.75">
      <c r="A39" s="38">
        <v>32</v>
      </c>
      <c r="B39" s="39" t="s">
        <v>31</v>
      </c>
      <c r="C39" s="19">
        <v>362379</v>
      </c>
      <c r="D39" s="11">
        <v>47545.78</v>
      </c>
      <c r="E39" s="40">
        <f t="shared" si="0"/>
        <v>13.12</v>
      </c>
      <c r="F39" s="19">
        <v>389707</v>
      </c>
      <c r="G39" s="11">
        <v>55937.41</v>
      </c>
      <c r="H39" s="40">
        <f t="shared" si="1"/>
        <v>14.35</v>
      </c>
      <c r="I39" s="41">
        <f t="shared" si="2"/>
        <v>27328</v>
      </c>
      <c r="J39" s="42">
        <f t="shared" si="3"/>
        <v>8391.630000000005</v>
      </c>
      <c r="K39" s="37">
        <f t="shared" si="3"/>
        <v>1.2300000000000004</v>
      </c>
    </row>
    <row r="40" spans="1:11" ht="13.5" thickBot="1">
      <c r="A40" s="38">
        <v>33</v>
      </c>
      <c r="B40" s="43" t="s">
        <v>32</v>
      </c>
      <c r="C40" s="25">
        <v>190195</v>
      </c>
      <c r="D40" s="11">
        <v>27197.33</v>
      </c>
      <c r="E40" s="44">
        <f t="shared" si="0"/>
        <v>14.3</v>
      </c>
      <c r="F40" s="25">
        <v>187999</v>
      </c>
      <c r="G40" s="11">
        <v>28365.36</v>
      </c>
      <c r="H40" s="44">
        <f t="shared" si="1"/>
        <v>15.09</v>
      </c>
      <c r="I40" s="45">
        <f t="shared" si="2"/>
        <v>-2196</v>
      </c>
      <c r="J40" s="46">
        <f t="shared" si="3"/>
        <v>1168.0299999999988</v>
      </c>
      <c r="K40" s="47">
        <f t="shared" si="3"/>
        <v>0.7899999999999991</v>
      </c>
    </row>
    <row r="41" spans="1:11" ht="16.5" thickBot="1">
      <c r="A41" s="48"/>
      <c r="B41" s="49" t="s">
        <v>33</v>
      </c>
      <c r="C41" s="50">
        <f>SUM(C8:C40)</f>
        <v>23399619</v>
      </c>
      <c r="D41" s="50">
        <f>SUM(D8:D40)</f>
        <v>3996449.8200000008</v>
      </c>
      <c r="E41" s="31">
        <f t="shared" si="0"/>
        <v>17.08</v>
      </c>
      <c r="F41" s="50">
        <f>SUM(F8:F40)</f>
        <v>26044766</v>
      </c>
      <c r="G41" s="50">
        <f>SUM(G8:G40)</f>
        <v>4305486.410000001</v>
      </c>
      <c r="H41" s="31">
        <f t="shared" si="1"/>
        <v>16.53</v>
      </c>
      <c r="I41" s="50">
        <f t="shared" si="2"/>
        <v>2645147</v>
      </c>
      <c r="J41" s="50">
        <f>G41-D41</f>
        <v>309036.5900000003</v>
      </c>
      <c r="K41" s="31">
        <f t="shared" si="3"/>
        <v>-0.5499999999999972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2018-06-13T08:32:34Z</cp:lastPrinted>
  <dcterms:created xsi:type="dcterms:W3CDTF">2005-05-17T11:24:02Z</dcterms:created>
  <dcterms:modified xsi:type="dcterms:W3CDTF">2018-06-13T12:23:47Z</dcterms:modified>
  <cp:category/>
  <cp:version/>
  <cp:contentType/>
  <cp:contentStatus/>
</cp:coreProperties>
</file>