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1"/>
  </bookViews>
  <sheets>
    <sheet name="Динамика поступлений 01.01.2018" sheetId="1" r:id="rId1"/>
    <sheet name="удельный вес 01.01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<sst xmlns="http://schemas.openxmlformats.org/spreadsheetml/2006/main" count="98" uniqueCount="55">
  <si>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</si>
  <si>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</si>
  <si>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</si>
  <si>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</si>
  <si>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</si>
  <si>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</si>
  <si>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</si>
  <si>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</si>
  <si>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</si>
  <si>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</si>
  <si>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</si>
  <si>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</si>
  <si>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</si>
  <si>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</si>
  <si>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</si>
  <si>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</si>
  <si>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</si>
  <si>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</si>
  <si>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</si>
  <si>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</si>
  <si>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</si>
  <si>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</si>
  <si>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</si>
  <si>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</si>
  <si>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</si>
  <si>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</si>
  <si>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</si>
  <si>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</si>
  <si>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</si>
  <si>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</si>
  <si>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</si>
  <si>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</si>
  <si>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</si>
  <si>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</si>
  <si>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</si>
  <si>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</si>
  <si>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</si>
  <si>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</si>
  <si>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</si>
  <si>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</si>
  <si>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</si>
  <si>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</si>
  <si>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</si>
  <si>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</si>
  <si>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</si>
  <si>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</si>
  <si>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</si>
  <si>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01.01.2018 года </t>
  </si>
  <si>
    <t>по состоянию на 01.01.2017 года</t>
  </si>
  <si>
    <t xml:space="preserve">по состоянию на 01.01.2018 года </t>
  </si>
  <si>
    <t>по состоянию на 01.01.2017года (по приказу 65Н)</t>
  </si>
  <si>
    <t>по состоянию на 01.01.2018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</si>
  <si>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01.01.2018 года</t>
  </si>
  <si>
    <t xml:space="preserve">По состоянию на 01.01.2017 года </t>
  </si>
  <si>
    <t xml:space="preserve">По состоянию на 01.01.2018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</si>
</sst>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H38" sqref="H38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5.25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50</v>
      </c>
      <c r="D6" s="7" t="s">
        <v>51</v>
      </c>
      <c r="E6" s="59"/>
      <c r="F6" s="61"/>
      <c r="G6" s="7" t="s">
        <v>48</v>
      </c>
      <c r="H6" s="7" t="s">
        <v>49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6820412.94</v>
      </c>
      <c r="D8" s="11">
        <v>7504417.67</v>
      </c>
      <c r="E8" s="12">
        <f aca="true" t="shared" si="0" ref="E8:E41">D8-C8</f>
        <v>684004.7299999995</v>
      </c>
      <c r="F8" s="13">
        <f aca="true" t="shared" si="1" ref="F8:F41">ROUND(D8/C8*100,2)</f>
        <v>110.03</v>
      </c>
      <c r="G8" s="14">
        <v>41366327</v>
      </c>
      <c r="H8" s="14">
        <v>43437841</v>
      </c>
      <c r="I8" s="12">
        <f>H8-G8</f>
        <v>2071514</v>
      </c>
      <c r="J8" s="15">
        <f>ROUND(H8/G8*100,2)</f>
        <v>105.01</v>
      </c>
      <c r="N8" s="1"/>
      <c r="O8" s="5"/>
    </row>
    <row r="9" spans="1:15" ht="15.75">
      <c r="A9" s="16">
        <v>2</v>
      </c>
      <c r="B9" s="17" t="s">
        <v>44</v>
      </c>
      <c r="C9" s="11">
        <v>311710.55</v>
      </c>
      <c r="D9" s="11">
        <v>326106.33</v>
      </c>
      <c r="E9" s="12">
        <f t="shared" si="0"/>
        <v>14395.780000000028</v>
      </c>
      <c r="F9" s="18">
        <f t="shared" si="1"/>
        <v>104.62</v>
      </c>
      <c r="G9" s="19">
        <v>1894957</v>
      </c>
      <c r="H9" s="19">
        <v>1970884</v>
      </c>
      <c r="I9" s="20">
        <f aca="true" t="shared" si="2" ref="I9:I41">H9-G9</f>
        <v>75927</v>
      </c>
      <c r="J9" s="21">
        <f aca="true" t="shared" si="3" ref="J9:J41">ROUND(H9/G9*100,2)</f>
        <v>104.01</v>
      </c>
      <c r="N9" s="1"/>
      <c r="O9" s="5"/>
    </row>
    <row r="10" spans="1:15" ht="15.75">
      <c r="A10" s="16">
        <v>3</v>
      </c>
      <c r="B10" s="17" t="s">
        <v>2</v>
      </c>
      <c r="C10" s="11">
        <v>439944.8</v>
      </c>
      <c r="D10" s="11">
        <v>483411.42</v>
      </c>
      <c r="E10" s="12">
        <f t="shared" si="0"/>
        <v>43466.619999999995</v>
      </c>
      <c r="F10" s="18">
        <f t="shared" si="1"/>
        <v>109.88</v>
      </c>
      <c r="G10" s="19">
        <v>2269706</v>
      </c>
      <c r="H10" s="19">
        <v>2470376</v>
      </c>
      <c r="I10" s="20">
        <f t="shared" si="2"/>
        <v>200670</v>
      </c>
      <c r="J10" s="21">
        <f t="shared" si="3"/>
        <v>108.84</v>
      </c>
      <c r="N10" s="1"/>
      <c r="O10" s="5"/>
    </row>
    <row r="11" spans="1:15" ht="15.75">
      <c r="A11" s="16">
        <v>4</v>
      </c>
      <c r="B11" s="17" t="s">
        <v>3</v>
      </c>
      <c r="C11" s="11">
        <v>323508.02</v>
      </c>
      <c r="D11" s="11">
        <v>329910.63</v>
      </c>
      <c r="E11" s="12">
        <f t="shared" si="0"/>
        <v>6402.609999999986</v>
      </c>
      <c r="F11" s="18">
        <f t="shared" si="1"/>
        <v>101.98</v>
      </c>
      <c r="G11" s="19">
        <v>1884996</v>
      </c>
      <c r="H11" s="19">
        <v>1999802</v>
      </c>
      <c r="I11" s="20">
        <f t="shared" si="2"/>
        <v>114806</v>
      </c>
      <c r="J11" s="21">
        <f t="shared" si="3"/>
        <v>106.09</v>
      </c>
      <c r="N11" s="1"/>
      <c r="O11" s="5"/>
    </row>
    <row r="12" spans="1:15" ht="15.75">
      <c r="A12" s="16">
        <v>5</v>
      </c>
      <c r="B12" s="17" t="s">
        <v>4</v>
      </c>
      <c r="C12" s="11">
        <v>118330</v>
      </c>
      <c r="D12" s="11">
        <v>132496.24</v>
      </c>
      <c r="E12" s="12">
        <f t="shared" si="0"/>
        <v>14166.23999999999</v>
      </c>
      <c r="F12" s="18">
        <f t="shared" si="1"/>
        <v>111.97</v>
      </c>
      <c r="G12" s="19">
        <v>529115</v>
      </c>
      <c r="H12" s="19">
        <v>651209</v>
      </c>
      <c r="I12" s="20">
        <f t="shared" si="2"/>
        <v>122094</v>
      </c>
      <c r="J12" s="21">
        <f t="shared" si="3"/>
        <v>123.08</v>
      </c>
      <c r="N12" s="1"/>
      <c r="O12" s="5"/>
    </row>
    <row r="13" spans="1:15" ht="15.75">
      <c r="A13" s="16">
        <v>6</v>
      </c>
      <c r="B13" s="17" t="s">
        <v>5</v>
      </c>
      <c r="C13" s="11">
        <v>107538.3</v>
      </c>
      <c r="D13" s="11">
        <v>114588.32</v>
      </c>
      <c r="E13" s="12">
        <f t="shared" si="0"/>
        <v>7050.020000000004</v>
      </c>
      <c r="F13" s="18">
        <f t="shared" si="1"/>
        <v>106.56</v>
      </c>
      <c r="G13" s="19">
        <v>542462</v>
      </c>
      <c r="H13" s="19">
        <v>577356</v>
      </c>
      <c r="I13" s="20">
        <f t="shared" si="2"/>
        <v>34894</v>
      </c>
      <c r="J13" s="21">
        <f t="shared" si="3"/>
        <v>106.43</v>
      </c>
      <c r="N13" s="1"/>
      <c r="O13" s="5"/>
    </row>
    <row r="14" spans="1:15" ht="15.75">
      <c r="A14" s="16">
        <v>7</v>
      </c>
      <c r="B14" s="17" t="s">
        <v>6</v>
      </c>
      <c r="C14" s="11">
        <v>711925.44</v>
      </c>
      <c r="D14" s="11">
        <v>626611.82</v>
      </c>
      <c r="E14" s="12">
        <f t="shared" si="0"/>
        <v>-85313.62</v>
      </c>
      <c r="F14" s="18">
        <f t="shared" si="1"/>
        <v>88.02</v>
      </c>
      <c r="G14" s="19">
        <v>3046762</v>
      </c>
      <c r="H14" s="19">
        <v>3241954</v>
      </c>
      <c r="I14" s="20">
        <f t="shared" si="2"/>
        <v>195192</v>
      </c>
      <c r="J14" s="21">
        <f t="shared" si="3"/>
        <v>106.41</v>
      </c>
      <c r="N14" s="1"/>
      <c r="O14" s="5"/>
    </row>
    <row r="15" spans="1:15" ht="15.75">
      <c r="A15" s="16">
        <v>8</v>
      </c>
      <c r="B15" s="17" t="s">
        <v>7</v>
      </c>
      <c r="C15" s="11">
        <v>344440.04</v>
      </c>
      <c r="D15" s="11">
        <v>392421.92</v>
      </c>
      <c r="E15" s="12">
        <f t="shared" si="0"/>
        <v>47981.880000000005</v>
      </c>
      <c r="F15" s="18">
        <f t="shared" si="1"/>
        <v>113.93</v>
      </c>
      <c r="G15" s="19">
        <v>2356615</v>
      </c>
      <c r="H15" s="19">
        <v>2845167</v>
      </c>
      <c r="I15" s="20">
        <f t="shared" si="2"/>
        <v>488552</v>
      </c>
      <c r="J15" s="21">
        <f t="shared" si="3"/>
        <v>120.73</v>
      </c>
      <c r="N15" s="1"/>
      <c r="O15" s="5"/>
    </row>
    <row r="16" spans="1:15" ht="15.75">
      <c r="A16" s="16">
        <v>9</v>
      </c>
      <c r="B16" s="17" t="s">
        <v>8</v>
      </c>
      <c r="C16" s="11">
        <v>29288.28</v>
      </c>
      <c r="D16" s="11">
        <v>28158.54</v>
      </c>
      <c r="E16" s="12">
        <f t="shared" si="0"/>
        <v>-1129.739999999998</v>
      </c>
      <c r="F16" s="18">
        <f t="shared" si="1"/>
        <v>96.14</v>
      </c>
      <c r="G16" s="19">
        <v>162996</v>
      </c>
      <c r="H16" s="19">
        <v>171362</v>
      </c>
      <c r="I16" s="20">
        <f t="shared" si="2"/>
        <v>8366</v>
      </c>
      <c r="J16" s="21">
        <f t="shared" si="3"/>
        <v>105.13</v>
      </c>
      <c r="N16" s="1"/>
      <c r="O16" s="5"/>
    </row>
    <row r="17" spans="1:15" ht="15.75">
      <c r="A17" s="16">
        <v>10</v>
      </c>
      <c r="B17" s="17" t="s">
        <v>9</v>
      </c>
      <c r="C17" s="11">
        <v>149369.31</v>
      </c>
      <c r="D17" s="11">
        <v>154928.52</v>
      </c>
      <c r="E17" s="12">
        <f t="shared" si="0"/>
        <v>5559.209999999992</v>
      </c>
      <c r="F17" s="18">
        <f t="shared" si="1"/>
        <v>103.72</v>
      </c>
      <c r="G17" s="19">
        <v>406101</v>
      </c>
      <c r="H17" s="19">
        <v>495353</v>
      </c>
      <c r="I17" s="20">
        <f t="shared" si="2"/>
        <v>89252</v>
      </c>
      <c r="J17" s="21">
        <f t="shared" si="3"/>
        <v>121.98</v>
      </c>
      <c r="N17" s="1"/>
      <c r="O17" s="5"/>
    </row>
    <row r="18" spans="1:15" ht="15.75">
      <c r="A18" s="16">
        <v>11</v>
      </c>
      <c r="B18" s="17" t="s">
        <v>10</v>
      </c>
      <c r="C18" s="11">
        <v>60691.07</v>
      </c>
      <c r="D18" s="11">
        <v>64181.35</v>
      </c>
      <c r="E18" s="12">
        <f t="shared" si="0"/>
        <v>3490.279999999999</v>
      </c>
      <c r="F18" s="18">
        <f t="shared" si="1"/>
        <v>105.75</v>
      </c>
      <c r="G18" s="19">
        <v>308232</v>
      </c>
      <c r="H18" s="19">
        <v>323123</v>
      </c>
      <c r="I18" s="20">
        <f t="shared" si="2"/>
        <v>14891</v>
      </c>
      <c r="J18" s="21">
        <f t="shared" si="3"/>
        <v>104.83</v>
      </c>
      <c r="N18" s="1"/>
      <c r="O18" s="5"/>
    </row>
    <row r="19" spans="1:15" ht="15.75">
      <c r="A19" s="16">
        <v>12</v>
      </c>
      <c r="B19" s="17" t="s">
        <v>11</v>
      </c>
      <c r="C19" s="11">
        <v>263983.23</v>
      </c>
      <c r="D19" s="11">
        <v>279741.26</v>
      </c>
      <c r="E19" s="12">
        <f t="shared" si="0"/>
        <v>15758.030000000028</v>
      </c>
      <c r="F19" s="18">
        <f t="shared" si="1"/>
        <v>105.97</v>
      </c>
      <c r="G19" s="19">
        <v>1285828</v>
      </c>
      <c r="H19" s="19">
        <v>1331494</v>
      </c>
      <c r="I19" s="20">
        <f t="shared" si="2"/>
        <v>45666</v>
      </c>
      <c r="J19" s="21">
        <f t="shared" si="3"/>
        <v>103.55</v>
      </c>
      <c r="N19" s="1"/>
      <c r="O19" s="5"/>
    </row>
    <row r="20" spans="1:15" ht="15.75">
      <c r="A20" s="16">
        <v>13</v>
      </c>
      <c r="B20" s="17" t="s">
        <v>12</v>
      </c>
      <c r="C20" s="11">
        <v>52907.81</v>
      </c>
      <c r="D20" s="11">
        <v>51310.26</v>
      </c>
      <c r="E20" s="12">
        <f t="shared" si="0"/>
        <v>-1597.5499999999956</v>
      </c>
      <c r="F20" s="18">
        <f t="shared" si="1"/>
        <v>96.98</v>
      </c>
      <c r="G20" s="19">
        <v>243894</v>
      </c>
      <c r="H20" s="19">
        <v>270914</v>
      </c>
      <c r="I20" s="20">
        <f t="shared" si="2"/>
        <v>27020</v>
      </c>
      <c r="J20" s="21">
        <f t="shared" si="3"/>
        <v>111.08</v>
      </c>
      <c r="N20" s="1"/>
      <c r="O20" s="5"/>
    </row>
    <row r="21" spans="1:15" ht="15.75">
      <c r="A21" s="16">
        <v>14</v>
      </c>
      <c r="B21" s="17" t="s">
        <v>13</v>
      </c>
      <c r="C21" s="11">
        <v>260281.54</v>
      </c>
      <c r="D21" s="11">
        <v>296906.54</v>
      </c>
      <c r="E21" s="12">
        <f t="shared" si="0"/>
        <v>36624.99999999997</v>
      </c>
      <c r="F21" s="18">
        <f t="shared" si="1"/>
        <v>114.07</v>
      </c>
      <c r="G21" s="19">
        <v>1698872</v>
      </c>
      <c r="H21" s="19">
        <v>1915904</v>
      </c>
      <c r="I21" s="20">
        <f t="shared" si="2"/>
        <v>217032</v>
      </c>
      <c r="J21" s="21">
        <f t="shared" si="3"/>
        <v>112.78</v>
      </c>
      <c r="N21" s="1"/>
      <c r="O21" s="5"/>
    </row>
    <row r="22" spans="1:15" ht="15.75">
      <c r="A22" s="16">
        <v>15</v>
      </c>
      <c r="B22" s="17" t="s">
        <v>14</v>
      </c>
      <c r="C22" s="11">
        <v>61285.33</v>
      </c>
      <c r="D22" s="11">
        <v>59879.07</v>
      </c>
      <c r="E22" s="12">
        <f t="shared" si="0"/>
        <v>-1406.260000000002</v>
      </c>
      <c r="F22" s="18">
        <f t="shared" si="1"/>
        <v>97.71</v>
      </c>
      <c r="G22" s="19">
        <v>281103</v>
      </c>
      <c r="H22" s="19">
        <v>331791</v>
      </c>
      <c r="I22" s="20">
        <f t="shared" si="2"/>
        <v>50688</v>
      </c>
      <c r="J22" s="21">
        <f t="shared" si="3"/>
        <v>118.03</v>
      </c>
      <c r="N22" s="1"/>
      <c r="O22" s="5"/>
    </row>
    <row r="23" spans="1:15" ht="15.75">
      <c r="A23" s="16">
        <v>16</v>
      </c>
      <c r="B23" s="17" t="s">
        <v>15</v>
      </c>
      <c r="C23" s="11">
        <v>142148.78</v>
      </c>
      <c r="D23" s="11">
        <v>161764.88</v>
      </c>
      <c r="E23" s="12">
        <f t="shared" si="0"/>
        <v>19616.100000000006</v>
      </c>
      <c r="F23" s="18">
        <f t="shared" si="1"/>
        <v>113.8</v>
      </c>
      <c r="G23" s="19">
        <v>759330</v>
      </c>
      <c r="H23" s="19">
        <v>887178</v>
      </c>
      <c r="I23" s="20">
        <f t="shared" si="2"/>
        <v>127848</v>
      </c>
      <c r="J23" s="21">
        <f t="shared" si="3"/>
        <v>116.84</v>
      </c>
      <c r="N23" s="1"/>
      <c r="O23" s="5"/>
    </row>
    <row r="24" spans="1:15" ht="15.75">
      <c r="A24" s="16">
        <v>17</v>
      </c>
      <c r="B24" s="17" t="s">
        <v>16</v>
      </c>
      <c r="C24" s="11">
        <v>57921.45</v>
      </c>
      <c r="D24" s="11">
        <v>65601.24</v>
      </c>
      <c r="E24" s="12">
        <f t="shared" si="0"/>
        <v>7679.790000000008</v>
      </c>
      <c r="F24" s="18">
        <f t="shared" si="1"/>
        <v>113.26</v>
      </c>
      <c r="G24" s="19">
        <v>331097</v>
      </c>
      <c r="H24" s="19">
        <v>449150</v>
      </c>
      <c r="I24" s="20">
        <f t="shared" si="2"/>
        <v>118053</v>
      </c>
      <c r="J24" s="21">
        <f t="shared" si="3"/>
        <v>135.66</v>
      </c>
      <c r="N24" s="1"/>
      <c r="O24" s="5"/>
    </row>
    <row r="25" spans="1:15" ht="15.75">
      <c r="A25" s="16">
        <v>18</v>
      </c>
      <c r="B25" s="17" t="s">
        <v>17</v>
      </c>
      <c r="C25" s="11">
        <v>89538.91</v>
      </c>
      <c r="D25" s="11">
        <v>85000.26</v>
      </c>
      <c r="E25" s="12">
        <f t="shared" si="0"/>
        <v>-4538.650000000009</v>
      </c>
      <c r="F25" s="18">
        <f t="shared" si="1"/>
        <v>94.93</v>
      </c>
      <c r="G25" s="19">
        <v>502994</v>
      </c>
      <c r="H25" s="19">
        <v>555204</v>
      </c>
      <c r="I25" s="20">
        <f t="shared" si="2"/>
        <v>52210</v>
      </c>
      <c r="J25" s="21">
        <f t="shared" si="3"/>
        <v>110.38</v>
      </c>
      <c r="N25" s="1"/>
      <c r="O25" s="5"/>
    </row>
    <row r="26" spans="1:15" ht="15.75">
      <c r="A26" s="16">
        <v>19</v>
      </c>
      <c r="B26" s="17" t="s">
        <v>18</v>
      </c>
      <c r="C26" s="11">
        <v>39777.68</v>
      </c>
      <c r="D26" s="11">
        <v>41738.89</v>
      </c>
      <c r="E26" s="12">
        <f t="shared" si="0"/>
        <v>1961.2099999999991</v>
      </c>
      <c r="F26" s="18">
        <f t="shared" si="1"/>
        <v>104.93</v>
      </c>
      <c r="G26" s="19">
        <v>242497</v>
      </c>
      <c r="H26" s="19">
        <v>252006</v>
      </c>
      <c r="I26" s="20">
        <f t="shared" si="2"/>
        <v>9509</v>
      </c>
      <c r="J26" s="21">
        <f t="shared" si="3"/>
        <v>103.92</v>
      </c>
      <c r="N26" s="1"/>
      <c r="O26" s="5"/>
    </row>
    <row r="27" spans="1:15" ht="15.75">
      <c r="A27" s="16">
        <v>20</v>
      </c>
      <c r="B27" s="17" t="s">
        <v>19</v>
      </c>
      <c r="C27" s="11">
        <v>73674.57</v>
      </c>
      <c r="D27" s="11">
        <v>64342.6</v>
      </c>
      <c r="E27" s="12">
        <f t="shared" si="0"/>
        <v>-9331.970000000008</v>
      </c>
      <c r="F27" s="18">
        <f t="shared" si="1"/>
        <v>87.33</v>
      </c>
      <c r="G27" s="19">
        <v>365576</v>
      </c>
      <c r="H27" s="19">
        <v>336645</v>
      </c>
      <c r="I27" s="20">
        <f t="shared" si="2"/>
        <v>-28931</v>
      </c>
      <c r="J27" s="21">
        <f t="shared" si="3"/>
        <v>92.09</v>
      </c>
      <c r="N27" s="1"/>
      <c r="O27" s="5"/>
    </row>
    <row r="28" spans="1:15" ht="15.75">
      <c r="A28" s="16">
        <v>21</v>
      </c>
      <c r="B28" s="17" t="s">
        <v>20</v>
      </c>
      <c r="C28" s="11">
        <v>119861.32</v>
      </c>
      <c r="D28" s="11">
        <v>125030.81</v>
      </c>
      <c r="E28" s="12">
        <f t="shared" si="0"/>
        <v>5169.489999999991</v>
      </c>
      <c r="F28" s="18">
        <f t="shared" si="1"/>
        <v>104.31</v>
      </c>
      <c r="G28" s="19">
        <v>479639</v>
      </c>
      <c r="H28" s="19">
        <v>495268</v>
      </c>
      <c r="I28" s="20">
        <f t="shared" si="2"/>
        <v>15629</v>
      </c>
      <c r="J28" s="21">
        <f t="shared" si="3"/>
        <v>103.26</v>
      </c>
      <c r="N28" s="1"/>
      <c r="O28" s="5"/>
    </row>
    <row r="29" spans="1:15" ht="15.75">
      <c r="A29" s="16">
        <v>22</v>
      </c>
      <c r="B29" s="17" t="s">
        <v>21</v>
      </c>
      <c r="C29" s="11">
        <v>27943.22</v>
      </c>
      <c r="D29" s="11">
        <v>29471.35</v>
      </c>
      <c r="E29" s="12">
        <f t="shared" si="0"/>
        <v>1528.1299999999974</v>
      </c>
      <c r="F29" s="18">
        <f t="shared" si="1"/>
        <v>105.47</v>
      </c>
      <c r="G29" s="19">
        <v>139492</v>
      </c>
      <c r="H29" s="19">
        <v>149871</v>
      </c>
      <c r="I29" s="20">
        <f t="shared" si="2"/>
        <v>10379</v>
      </c>
      <c r="J29" s="21">
        <f t="shared" si="3"/>
        <v>107.44</v>
      </c>
      <c r="N29" s="1"/>
      <c r="O29" s="5"/>
    </row>
    <row r="30" spans="1:15" ht="15.75">
      <c r="A30" s="16">
        <v>23</v>
      </c>
      <c r="B30" s="17" t="s">
        <v>22</v>
      </c>
      <c r="C30" s="11">
        <v>148688.61</v>
      </c>
      <c r="D30" s="11">
        <v>161561.51</v>
      </c>
      <c r="E30" s="12">
        <f t="shared" si="0"/>
        <v>12872.900000000023</v>
      </c>
      <c r="F30" s="18">
        <f t="shared" si="1"/>
        <v>108.66</v>
      </c>
      <c r="G30" s="19">
        <v>689149</v>
      </c>
      <c r="H30" s="19">
        <v>709085</v>
      </c>
      <c r="I30" s="20">
        <f t="shared" si="2"/>
        <v>19936</v>
      </c>
      <c r="J30" s="21">
        <f t="shared" si="3"/>
        <v>102.89</v>
      </c>
      <c r="N30" s="1"/>
      <c r="O30" s="5"/>
    </row>
    <row r="31" spans="1:15" ht="15.75">
      <c r="A31" s="16">
        <v>24</v>
      </c>
      <c r="B31" s="17" t="s">
        <v>23</v>
      </c>
      <c r="C31" s="11">
        <v>303755.37</v>
      </c>
      <c r="D31" s="11">
        <v>301758.28</v>
      </c>
      <c r="E31" s="12">
        <f t="shared" si="0"/>
        <v>-1997.0899999999674</v>
      </c>
      <c r="F31" s="18">
        <f t="shared" si="1"/>
        <v>99.34</v>
      </c>
      <c r="G31" s="19">
        <v>1395541</v>
      </c>
      <c r="H31" s="19">
        <v>1392700</v>
      </c>
      <c r="I31" s="20">
        <f t="shared" si="2"/>
        <v>-2841</v>
      </c>
      <c r="J31" s="21">
        <f t="shared" si="3"/>
        <v>99.8</v>
      </c>
      <c r="N31" s="1"/>
      <c r="O31" s="5"/>
    </row>
    <row r="32" spans="1:15" ht="15.75">
      <c r="A32" s="16">
        <v>25</v>
      </c>
      <c r="B32" s="17" t="s">
        <v>24</v>
      </c>
      <c r="C32" s="11">
        <v>53552.26</v>
      </c>
      <c r="D32" s="11">
        <v>46095.71</v>
      </c>
      <c r="E32" s="12">
        <f t="shared" si="0"/>
        <v>-7456.550000000003</v>
      </c>
      <c r="F32" s="18">
        <f t="shared" si="1"/>
        <v>86.08</v>
      </c>
      <c r="G32" s="19">
        <v>285729</v>
      </c>
      <c r="H32" s="19">
        <v>287548</v>
      </c>
      <c r="I32" s="20">
        <f t="shared" si="2"/>
        <v>1819</v>
      </c>
      <c r="J32" s="21">
        <f t="shared" si="3"/>
        <v>100.64</v>
      </c>
      <c r="N32" s="1"/>
      <c r="O32" s="5"/>
    </row>
    <row r="33" spans="1:15" ht="15.75">
      <c r="A33" s="16">
        <v>26</v>
      </c>
      <c r="B33" s="17" t="s">
        <v>25</v>
      </c>
      <c r="C33" s="11">
        <v>113663.32</v>
      </c>
      <c r="D33" s="11">
        <v>121877.69</v>
      </c>
      <c r="E33" s="12">
        <f t="shared" si="0"/>
        <v>8214.369999999995</v>
      </c>
      <c r="F33" s="18">
        <f t="shared" si="1"/>
        <v>107.23</v>
      </c>
      <c r="G33" s="19">
        <v>628299</v>
      </c>
      <c r="H33" s="19">
        <v>777872</v>
      </c>
      <c r="I33" s="20">
        <f t="shared" si="2"/>
        <v>149573</v>
      </c>
      <c r="J33" s="21">
        <f t="shared" si="3"/>
        <v>123.81</v>
      </c>
      <c r="N33" s="1"/>
      <c r="O33" s="5"/>
    </row>
    <row r="34" spans="1:15" ht="15.75">
      <c r="A34" s="16">
        <v>27</v>
      </c>
      <c r="B34" s="17" t="s">
        <v>26</v>
      </c>
      <c r="C34" s="11">
        <v>100278.99</v>
      </c>
      <c r="D34" s="11">
        <v>111151.4</v>
      </c>
      <c r="E34" s="12">
        <f t="shared" si="0"/>
        <v>10872.409999999989</v>
      </c>
      <c r="F34" s="18">
        <f t="shared" si="1"/>
        <v>110.84</v>
      </c>
      <c r="G34" s="19">
        <v>369338</v>
      </c>
      <c r="H34" s="19">
        <v>374118</v>
      </c>
      <c r="I34" s="20">
        <f t="shared" si="2"/>
        <v>4780</v>
      </c>
      <c r="J34" s="21">
        <f t="shared" si="3"/>
        <v>101.29</v>
      </c>
      <c r="N34" s="1"/>
      <c r="O34" s="5"/>
    </row>
    <row r="35" spans="1:15" ht="15.75">
      <c r="A35" s="16">
        <v>28</v>
      </c>
      <c r="B35" s="17" t="s">
        <v>27</v>
      </c>
      <c r="C35" s="11">
        <v>84554.02</v>
      </c>
      <c r="D35" s="11">
        <v>85048.96</v>
      </c>
      <c r="E35" s="12">
        <f t="shared" si="0"/>
        <v>494.9400000000023</v>
      </c>
      <c r="F35" s="18">
        <f t="shared" si="1"/>
        <v>100.59</v>
      </c>
      <c r="G35" s="19">
        <v>373720</v>
      </c>
      <c r="H35" s="19">
        <v>449055</v>
      </c>
      <c r="I35" s="20">
        <f t="shared" si="2"/>
        <v>75335</v>
      </c>
      <c r="J35" s="21">
        <f t="shared" si="3"/>
        <v>120.16</v>
      </c>
      <c r="N35" s="1"/>
      <c r="O35" s="5"/>
    </row>
    <row r="36" spans="1:15" ht="15.75">
      <c r="A36" s="16">
        <v>29</v>
      </c>
      <c r="B36" s="17" t="s">
        <v>28</v>
      </c>
      <c r="C36" s="11">
        <v>150124.47</v>
      </c>
      <c r="D36" s="11">
        <v>154239.2</v>
      </c>
      <c r="E36" s="12">
        <f t="shared" si="0"/>
        <v>4114.7300000000105</v>
      </c>
      <c r="F36" s="18">
        <f t="shared" si="1"/>
        <v>102.74</v>
      </c>
      <c r="G36" s="19">
        <v>937109</v>
      </c>
      <c r="H36" s="19">
        <v>997233</v>
      </c>
      <c r="I36" s="20">
        <f t="shared" si="2"/>
        <v>60124</v>
      </c>
      <c r="J36" s="21">
        <f t="shared" si="3"/>
        <v>106.42</v>
      </c>
      <c r="N36" s="1"/>
      <c r="O36" s="5"/>
    </row>
    <row r="37" spans="1:15" ht="15.75">
      <c r="A37" s="16">
        <v>30</v>
      </c>
      <c r="B37" s="17" t="s">
        <v>29</v>
      </c>
      <c r="C37" s="11">
        <v>246894.85</v>
      </c>
      <c r="D37" s="11">
        <v>221057.18</v>
      </c>
      <c r="E37" s="12">
        <f t="shared" si="0"/>
        <v>-25837.670000000013</v>
      </c>
      <c r="F37" s="18">
        <f t="shared" si="1"/>
        <v>89.53</v>
      </c>
      <c r="G37" s="19">
        <v>1561403</v>
      </c>
      <c r="H37" s="19">
        <v>1477764</v>
      </c>
      <c r="I37" s="20">
        <f t="shared" si="2"/>
        <v>-83639</v>
      </c>
      <c r="J37" s="21">
        <f t="shared" si="3"/>
        <v>94.64</v>
      </c>
      <c r="N37" s="1"/>
      <c r="O37" s="5"/>
    </row>
    <row r="38" spans="1:15" ht="15.75">
      <c r="A38" s="16">
        <v>31</v>
      </c>
      <c r="B38" s="17" t="s">
        <v>30</v>
      </c>
      <c r="C38" s="11">
        <v>300628.06</v>
      </c>
      <c r="D38" s="11">
        <v>324525.72</v>
      </c>
      <c r="E38" s="12">
        <f t="shared" si="0"/>
        <v>23897.659999999974</v>
      </c>
      <c r="F38" s="18">
        <f t="shared" si="1"/>
        <v>107.95</v>
      </c>
      <c r="G38" s="19">
        <v>1734124</v>
      </c>
      <c r="H38" s="19">
        <v>1955165</v>
      </c>
      <c r="I38" s="20">
        <f t="shared" si="2"/>
        <v>221041</v>
      </c>
      <c r="J38" s="21">
        <f t="shared" si="3"/>
        <v>112.75</v>
      </c>
      <c r="N38" s="1"/>
      <c r="O38" s="5"/>
    </row>
    <row r="39" spans="1:15" ht="15.75">
      <c r="A39" s="16">
        <v>32</v>
      </c>
      <c r="B39" s="17" t="s">
        <v>31</v>
      </c>
      <c r="C39" s="11">
        <v>164319.73</v>
      </c>
      <c r="D39" s="11">
        <v>161679.14</v>
      </c>
      <c r="E39" s="12">
        <f t="shared" si="0"/>
        <v>-2640.5899999999965</v>
      </c>
      <c r="F39" s="18">
        <f t="shared" si="1"/>
        <v>98.39</v>
      </c>
      <c r="G39" s="19">
        <v>1098486</v>
      </c>
      <c r="H39" s="19">
        <v>1173537</v>
      </c>
      <c r="I39" s="20">
        <f t="shared" si="2"/>
        <v>75051</v>
      </c>
      <c r="J39" s="21">
        <f t="shared" si="3"/>
        <v>106.83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88390.05</v>
      </c>
      <c r="D40" s="11">
        <v>88460.33</v>
      </c>
      <c r="E40" s="12">
        <f t="shared" si="0"/>
        <v>70.27999999999884</v>
      </c>
      <c r="F40" s="24">
        <f t="shared" si="1"/>
        <v>100.08</v>
      </c>
      <c r="G40" s="25">
        <v>554712</v>
      </c>
      <c r="H40" s="25">
        <v>584563</v>
      </c>
      <c r="I40" s="26">
        <f t="shared" si="2"/>
        <v>29851</v>
      </c>
      <c r="J40" s="27">
        <f t="shared" si="3"/>
        <v>105.38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12361332.32</v>
      </c>
      <c r="D41" s="30">
        <f>SUM(D8:D40)</f>
        <v>13195475.040000001</v>
      </c>
      <c r="E41" s="30">
        <f t="shared" si="0"/>
        <v>834142.7200000007</v>
      </c>
      <c r="F41" s="31">
        <f t="shared" si="1"/>
        <v>106.75</v>
      </c>
      <c r="G41" s="30">
        <f>SUM(G8:G40)</f>
        <v>70726201</v>
      </c>
      <c r="H41" s="30">
        <f>SUM(H8:H40)</f>
        <v>75338492</v>
      </c>
      <c r="I41" s="30">
        <f t="shared" si="2"/>
        <v>4612291</v>
      </c>
      <c r="J41" s="31">
        <f t="shared" si="3"/>
        <v>106.52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41366327</v>
      </c>
      <c r="D8" s="11">
        <v>6820412.94</v>
      </c>
      <c r="E8" s="34">
        <f>ROUND(D8*100/C8,2)</f>
        <v>16.49</v>
      </c>
      <c r="F8" s="14">
        <v>43437841</v>
      </c>
      <c r="G8" s="11">
        <v>7504417.67</v>
      </c>
      <c r="H8" s="34">
        <f>ROUND(G8*100/F8,2)</f>
        <v>17.28</v>
      </c>
      <c r="I8" s="34">
        <f>ROUND(F8-C8,0)</f>
        <v>2071514</v>
      </c>
      <c r="J8" s="12">
        <f>G8-D8</f>
        <v>684004.7299999995</v>
      </c>
      <c r="K8" s="35">
        <f>H8-E8</f>
        <v>0.7900000000000027</v>
      </c>
    </row>
    <row r="9" spans="1:11" ht="12.75">
      <c r="A9" s="16">
        <v>2</v>
      </c>
      <c r="B9" s="17" t="s">
        <v>44</v>
      </c>
      <c r="C9" s="19">
        <v>1894957</v>
      </c>
      <c r="D9" s="11">
        <v>311710.55</v>
      </c>
      <c r="E9" s="34">
        <f aca="true" t="shared" si="0" ref="E9:E41">ROUND(D9*100/C9,2)</f>
        <v>16.45</v>
      </c>
      <c r="F9" s="19">
        <v>1970884</v>
      </c>
      <c r="G9" s="11">
        <v>326106.33</v>
      </c>
      <c r="H9" s="34">
        <f aca="true" t="shared" si="1" ref="H9:H41">ROUND(G9*100/F9,2)</f>
        <v>16.55</v>
      </c>
      <c r="I9" s="36">
        <f aca="true" t="shared" si="2" ref="I9:I41">ROUND(F9-C9,0)</f>
        <v>75927</v>
      </c>
      <c r="J9" s="20">
        <f aca="true" t="shared" si="3" ref="J9:K41">G9-D9</f>
        <v>14395.780000000028</v>
      </c>
      <c r="K9" s="37">
        <f t="shared" si="3"/>
        <v>0.10000000000000142</v>
      </c>
    </row>
    <row r="10" spans="1:11" ht="12.75">
      <c r="A10" s="16">
        <v>3</v>
      </c>
      <c r="B10" s="17" t="s">
        <v>2</v>
      </c>
      <c r="C10" s="19">
        <v>2269706</v>
      </c>
      <c r="D10" s="11">
        <v>439944.8</v>
      </c>
      <c r="E10" s="34">
        <f t="shared" si="0"/>
        <v>19.38</v>
      </c>
      <c r="F10" s="19">
        <v>2470376</v>
      </c>
      <c r="G10" s="11">
        <v>483411.42</v>
      </c>
      <c r="H10" s="34">
        <f t="shared" si="1"/>
        <v>19.57</v>
      </c>
      <c r="I10" s="36">
        <f>ROUND(F10-C10,0)</f>
        <v>200670</v>
      </c>
      <c r="J10" s="20">
        <f t="shared" si="3"/>
        <v>43466.619999999995</v>
      </c>
      <c r="K10" s="37">
        <f t="shared" si="3"/>
        <v>0.19000000000000128</v>
      </c>
    </row>
    <row r="11" spans="1:11" ht="12.75">
      <c r="A11" s="38">
        <v>4</v>
      </c>
      <c r="B11" s="39" t="s">
        <v>3</v>
      </c>
      <c r="C11" s="19">
        <v>1884996</v>
      </c>
      <c r="D11" s="11">
        <v>323508.02</v>
      </c>
      <c r="E11" s="40">
        <f t="shared" si="0"/>
        <v>17.16</v>
      </c>
      <c r="F11" s="19">
        <v>1999802</v>
      </c>
      <c r="G11" s="11">
        <v>329910.63</v>
      </c>
      <c r="H11" s="40">
        <f t="shared" si="1"/>
        <v>16.5</v>
      </c>
      <c r="I11" s="41">
        <f t="shared" si="2"/>
        <v>114806</v>
      </c>
      <c r="J11" s="42">
        <f t="shared" si="3"/>
        <v>6402.609999999986</v>
      </c>
      <c r="K11" s="37">
        <f t="shared" si="3"/>
        <v>-0.6600000000000001</v>
      </c>
    </row>
    <row r="12" spans="1:11" ht="12.75">
      <c r="A12" s="38">
        <v>5</v>
      </c>
      <c r="B12" s="39" t="s">
        <v>4</v>
      </c>
      <c r="C12" s="19">
        <v>529115</v>
      </c>
      <c r="D12" s="11">
        <v>118330</v>
      </c>
      <c r="E12" s="40">
        <f t="shared" si="0"/>
        <v>22.36</v>
      </c>
      <c r="F12" s="19">
        <v>651209</v>
      </c>
      <c r="G12" s="11">
        <v>132496.24</v>
      </c>
      <c r="H12" s="40">
        <f t="shared" si="1"/>
        <v>20.35</v>
      </c>
      <c r="I12" s="41">
        <f t="shared" si="2"/>
        <v>122094</v>
      </c>
      <c r="J12" s="42">
        <f t="shared" si="3"/>
        <v>14166.23999999999</v>
      </c>
      <c r="K12" s="37">
        <f t="shared" si="3"/>
        <v>-2.009999999999998</v>
      </c>
    </row>
    <row r="13" spans="1:11" ht="12.75">
      <c r="A13" s="16">
        <v>6</v>
      </c>
      <c r="B13" s="17" t="s">
        <v>5</v>
      </c>
      <c r="C13" s="19">
        <v>542462</v>
      </c>
      <c r="D13" s="11">
        <v>107538.3</v>
      </c>
      <c r="E13" s="34">
        <f t="shared" si="0"/>
        <v>19.82</v>
      </c>
      <c r="F13" s="19">
        <v>577356</v>
      </c>
      <c r="G13" s="11">
        <v>114588.32</v>
      </c>
      <c r="H13" s="34">
        <f t="shared" si="1"/>
        <v>19.85</v>
      </c>
      <c r="I13" s="36">
        <f t="shared" si="2"/>
        <v>34894</v>
      </c>
      <c r="J13" s="20">
        <f t="shared" si="3"/>
        <v>7050.020000000004</v>
      </c>
      <c r="K13" s="37">
        <f t="shared" si="3"/>
        <v>0.030000000000001137</v>
      </c>
    </row>
    <row r="14" spans="1:11" ht="12.75">
      <c r="A14" s="16">
        <v>7</v>
      </c>
      <c r="B14" s="17" t="s">
        <v>6</v>
      </c>
      <c r="C14" s="19">
        <v>3046762</v>
      </c>
      <c r="D14" s="11">
        <v>711925.44</v>
      </c>
      <c r="E14" s="34">
        <f t="shared" si="0"/>
        <v>23.37</v>
      </c>
      <c r="F14" s="19">
        <v>3241954</v>
      </c>
      <c r="G14" s="11">
        <v>626611.82</v>
      </c>
      <c r="H14" s="34">
        <f t="shared" si="1"/>
        <v>19.33</v>
      </c>
      <c r="I14" s="36">
        <f t="shared" si="2"/>
        <v>195192</v>
      </c>
      <c r="J14" s="20">
        <f t="shared" si="3"/>
        <v>-85313.62</v>
      </c>
      <c r="K14" s="37">
        <f t="shared" si="3"/>
        <v>-4.040000000000003</v>
      </c>
    </row>
    <row r="15" spans="1:11" ht="12.75">
      <c r="A15" s="38">
        <v>8</v>
      </c>
      <c r="B15" s="39" t="s">
        <v>7</v>
      </c>
      <c r="C15" s="19">
        <v>2356615</v>
      </c>
      <c r="D15" s="11">
        <v>344440.04</v>
      </c>
      <c r="E15" s="40">
        <f t="shared" si="0"/>
        <v>14.62</v>
      </c>
      <c r="F15" s="19">
        <v>2845167</v>
      </c>
      <c r="G15" s="11">
        <v>392421.92</v>
      </c>
      <c r="H15" s="40">
        <f t="shared" si="1"/>
        <v>13.79</v>
      </c>
      <c r="I15" s="41">
        <f t="shared" si="2"/>
        <v>488552</v>
      </c>
      <c r="J15" s="42">
        <f t="shared" si="3"/>
        <v>47981.880000000005</v>
      </c>
      <c r="K15" s="37">
        <f t="shared" si="3"/>
        <v>-0.8300000000000001</v>
      </c>
    </row>
    <row r="16" spans="1:11" ht="12.75">
      <c r="A16" s="38">
        <v>9</v>
      </c>
      <c r="B16" s="39" t="s">
        <v>8</v>
      </c>
      <c r="C16" s="19">
        <v>162996</v>
      </c>
      <c r="D16" s="11">
        <v>29288.28</v>
      </c>
      <c r="E16" s="40">
        <f t="shared" si="0"/>
        <v>17.97</v>
      </c>
      <c r="F16" s="19">
        <v>171362</v>
      </c>
      <c r="G16" s="11">
        <v>28158.54</v>
      </c>
      <c r="H16" s="40">
        <f t="shared" si="1"/>
        <v>16.43</v>
      </c>
      <c r="I16" s="41">
        <f t="shared" si="2"/>
        <v>8366</v>
      </c>
      <c r="J16" s="42">
        <f t="shared" si="3"/>
        <v>-1129.739999999998</v>
      </c>
      <c r="K16" s="37">
        <f t="shared" si="3"/>
        <v>-1.5399999999999991</v>
      </c>
    </row>
    <row r="17" spans="1:11" ht="12.75">
      <c r="A17" s="16">
        <v>10</v>
      </c>
      <c r="B17" s="17" t="s">
        <v>9</v>
      </c>
      <c r="C17" s="19">
        <v>406101</v>
      </c>
      <c r="D17" s="11">
        <v>149369.31</v>
      </c>
      <c r="E17" s="34">
        <f t="shared" si="0"/>
        <v>36.78</v>
      </c>
      <c r="F17" s="19">
        <v>495353</v>
      </c>
      <c r="G17" s="11">
        <v>154928.52</v>
      </c>
      <c r="H17" s="34">
        <f t="shared" si="1"/>
        <v>31.28</v>
      </c>
      <c r="I17" s="36">
        <f>ROUND(F17-C17,0)</f>
        <v>89252</v>
      </c>
      <c r="J17" s="20">
        <f t="shared" si="3"/>
        <v>5559.209999999992</v>
      </c>
      <c r="K17" s="37">
        <f t="shared" si="3"/>
        <v>-5.5</v>
      </c>
    </row>
    <row r="18" spans="1:11" ht="12.75">
      <c r="A18" s="16">
        <v>11</v>
      </c>
      <c r="B18" s="17" t="s">
        <v>10</v>
      </c>
      <c r="C18" s="19">
        <v>308232</v>
      </c>
      <c r="D18" s="11">
        <v>60691.07</v>
      </c>
      <c r="E18" s="34">
        <f t="shared" si="0"/>
        <v>19.69</v>
      </c>
      <c r="F18" s="19">
        <v>323123</v>
      </c>
      <c r="G18" s="11">
        <v>64181.35</v>
      </c>
      <c r="H18" s="34">
        <f t="shared" si="1"/>
        <v>19.86</v>
      </c>
      <c r="I18" s="36">
        <f t="shared" si="2"/>
        <v>14891</v>
      </c>
      <c r="J18" s="20">
        <f t="shared" si="3"/>
        <v>3490.279999999999</v>
      </c>
      <c r="K18" s="37">
        <f t="shared" si="3"/>
        <v>0.16999999999999815</v>
      </c>
    </row>
    <row r="19" spans="1:11" ht="12.75">
      <c r="A19" s="16">
        <v>12</v>
      </c>
      <c r="B19" s="17" t="s">
        <v>11</v>
      </c>
      <c r="C19" s="19">
        <v>1285828</v>
      </c>
      <c r="D19" s="11">
        <v>263983.23</v>
      </c>
      <c r="E19" s="34">
        <f t="shared" si="0"/>
        <v>20.53</v>
      </c>
      <c r="F19" s="19">
        <v>1331494</v>
      </c>
      <c r="G19" s="11">
        <v>279741.26</v>
      </c>
      <c r="H19" s="34">
        <f t="shared" si="1"/>
        <v>21.01</v>
      </c>
      <c r="I19" s="36">
        <f t="shared" si="2"/>
        <v>45666</v>
      </c>
      <c r="J19" s="20">
        <f t="shared" si="3"/>
        <v>15758.030000000028</v>
      </c>
      <c r="K19" s="37">
        <f t="shared" si="3"/>
        <v>0.4800000000000004</v>
      </c>
    </row>
    <row r="20" spans="1:11" ht="12.75">
      <c r="A20" s="38">
        <v>13</v>
      </c>
      <c r="B20" s="39" t="s">
        <v>12</v>
      </c>
      <c r="C20" s="19">
        <v>243894</v>
      </c>
      <c r="D20" s="11">
        <v>52907.81</v>
      </c>
      <c r="E20" s="40">
        <f t="shared" si="0"/>
        <v>21.69</v>
      </c>
      <c r="F20" s="19">
        <v>270914</v>
      </c>
      <c r="G20" s="11">
        <v>51310.26</v>
      </c>
      <c r="H20" s="40">
        <f t="shared" si="1"/>
        <v>18.94</v>
      </c>
      <c r="I20" s="41">
        <f t="shared" si="2"/>
        <v>27020</v>
      </c>
      <c r="J20" s="42">
        <f t="shared" si="3"/>
        <v>-1597.5499999999956</v>
      </c>
      <c r="K20" s="37">
        <f t="shared" si="3"/>
        <v>-2.75</v>
      </c>
    </row>
    <row r="21" spans="1:11" ht="12.75">
      <c r="A21" s="16">
        <v>14</v>
      </c>
      <c r="B21" s="17" t="s">
        <v>13</v>
      </c>
      <c r="C21" s="19">
        <v>1698872</v>
      </c>
      <c r="D21" s="11">
        <v>260281.54</v>
      </c>
      <c r="E21" s="34">
        <f t="shared" si="0"/>
        <v>15.32</v>
      </c>
      <c r="F21" s="19">
        <v>1915904</v>
      </c>
      <c r="G21" s="11">
        <v>296906.54</v>
      </c>
      <c r="H21" s="34">
        <f t="shared" si="1"/>
        <v>15.5</v>
      </c>
      <c r="I21" s="36">
        <f t="shared" si="2"/>
        <v>217032</v>
      </c>
      <c r="J21" s="20">
        <f t="shared" si="3"/>
        <v>36624.99999999997</v>
      </c>
      <c r="K21" s="37">
        <f t="shared" si="3"/>
        <v>0.17999999999999972</v>
      </c>
    </row>
    <row r="22" spans="1:11" ht="12.75">
      <c r="A22" s="16">
        <v>15</v>
      </c>
      <c r="B22" s="17" t="s">
        <v>14</v>
      </c>
      <c r="C22" s="19">
        <v>281103</v>
      </c>
      <c r="D22" s="11">
        <v>61285.33</v>
      </c>
      <c r="E22" s="34">
        <f t="shared" si="0"/>
        <v>21.8</v>
      </c>
      <c r="F22" s="19">
        <v>331791</v>
      </c>
      <c r="G22" s="11">
        <v>59879.07</v>
      </c>
      <c r="H22" s="34">
        <f t="shared" si="1"/>
        <v>18.05</v>
      </c>
      <c r="I22" s="36">
        <f t="shared" si="2"/>
        <v>50688</v>
      </c>
      <c r="J22" s="20">
        <f t="shared" si="3"/>
        <v>-1406.260000000002</v>
      </c>
      <c r="K22" s="37">
        <f t="shared" si="3"/>
        <v>-3.75</v>
      </c>
    </row>
    <row r="23" spans="1:11" ht="12.75">
      <c r="A23" s="16">
        <v>16</v>
      </c>
      <c r="B23" s="17" t="s">
        <v>15</v>
      </c>
      <c r="C23" s="19">
        <v>759330</v>
      </c>
      <c r="D23" s="11">
        <v>142148.78</v>
      </c>
      <c r="E23" s="34">
        <f t="shared" si="0"/>
        <v>18.72</v>
      </c>
      <c r="F23" s="19">
        <v>887178</v>
      </c>
      <c r="G23" s="11">
        <v>161764.88</v>
      </c>
      <c r="H23" s="34">
        <f t="shared" si="1"/>
        <v>18.23</v>
      </c>
      <c r="I23" s="36">
        <f t="shared" si="2"/>
        <v>127848</v>
      </c>
      <c r="J23" s="20">
        <f t="shared" si="3"/>
        <v>19616.100000000006</v>
      </c>
      <c r="K23" s="37">
        <f t="shared" si="3"/>
        <v>-0.48999999999999844</v>
      </c>
    </row>
    <row r="24" spans="1:11" ht="12.75">
      <c r="A24" s="38">
        <v>17</v>
      </c>
      <c r="B24" s="39" t="s">
        <v>16</v>
      </c>
      <c r="C24" s="19">
        <v>331097</v>
      </c>
      <c r="D24" s="11">
        <v>57921.45</v>
      </c>
      <c r="E24" s="40">
        <f t="shared" si="0"/>
        <v>17.49</v>
      </c>
      <c r="F24" s="19">
        <v>449150</v>
      </c>
      <c r="G24" s="11">
        <v>65601.24</v>
      </c>
      <c r="H24" s="40">
        <f t="shared" si="1"/>
        <v>14.61</v>
      </c>
      <c r="I24" s="41">
        <f t="shared" si="2"/>
        <v>118053</v>
      </c>
      <c r="J24" s="42">
        <f t="shared" si="3"/>
        <v>7679.790000000008</v>
      </c>
      <c r="K24" s="37">
        <f t="shared" si="3"/>
        <v>-2.879999999999999</v>
      </c>
    </row>
    <row r="25" spans="1:11" ht="12.75">
      <c r="A25" s="38">
        <v>18</v>
      </c>
      <c r="B25" s="39" t="s">
        <v>17</v>
      </c>
      <c r="C25" s="19">
        <v>502994</v>
      </c>
      <c r="D25" s="11">
        <v>89538.91</v>
      </c>
      <c r="E25" s="40">
        <f t="shared" si="0"/>
        <v>17.8</v>
      </c>
      <c r="F25" s="19">
        <v>555204</v>
      </c>
      <c r="G25" s="11">
        <v>85000.26</v>
      </c>
      <c r="H25" s="40">
        <f t="shared" si="1"/>
        <v>15.31</v>
      </c>
      <c r="I25" s="41">
        <f t="shared" si="2"/>
        <v>52210</v>
      </c>
      <c r="J25" s="42">
        <f t="shared" si="3"/>
        <v>-4538.650000000009</v>
      </c>
      <c r="K25" s="37">
        <f t="shared" si="3"/>
        <v>-2.49</v>
      </c>
    </row>
    <row r="26" spans="1:11" ht="12.75">
      <c r="A26" s="38">
        <v>19</v>
      </c>
      <c r="B26" s="39" t="s">
        <v>18</v>
      </c>
      <c r="C26" s="19">
        <v>242497</v>
      </c>
      <c r="D26" s="11">
        <v>39777.68</v>
      </c>
      <c r="E26" s="40">
        <f t="shared" si="0"/>
        <v>16.4</v>
      </c>
      <c r="F26" s="19">
        <v>252006</v>
      </c>
      <c r="G26" s="11">
        <v>41738.89</v>
      </c>
      <c r="H26" s="40">
        <f t="shared" si="1"/>
        <v>16.56</v>
      </c>
      <c r="I26" s="41">
        <f t="shared" si="2"/>
        <v>9509</v>
      </c>
      <c r="J26" s="42">
        <f t="shared" si="3"/>
        <v>1961.2099999999991</v>
      </c>
      <c r="K26" s="37">
        <f t="shared" si="3"/>
        <v>0.16000000000000014</v>
      </c>
    </row>
    <row r="27" spans="1:11" ht="12.75">
      <c r="A27" s="16">
        <v>20</v>
      </c>
      <c r="B27" s="17" t="s">
        <v>19</v>
      </c>
      <c r="C27" s="19">
        <v>365576</v>
      </c>
      <c r="D27" s="11">
        <v>73674.57</v>
      </c>
      <c r="E27" s="34">
        <f t="shared" si="0"/>
        <v>20.15</v>
      </c>
      <c r="F27" s="19">
        <v>336645</v>
      </c>
      <c r="G27" s="11">
        <v>64342.6</v>
      </c>
      <c r="H27" s="34">
        <f t="shared" si="1"/>
        <v>19.11</v>
      </c>
      <c r="I27" s="36">
        <f t="shared" si="2"/>
        <v>-28931</v>
      </c>
      <c r="J27" s="20">
        <f t="shared" si="3"/>
        <v>-9331.970000000008</v>
      </c>
      <c r="K27" s="37">
        <f t="shared" si="3"/>
        <v>-1.0399999999999991</v>
      </c>
    </row>
    <row r="28" spans="1:11" ht="12.75">
      <c r="A28" s="16">
        <v>21</v>
      </c>
      <c r="B28" s="17" t="s">
        <v>20</v>
      </c>
      <c r="C28" s="19">
        <v>479639</v>
      </c>
      <c r="D28" s="11">
        <v>119861.32</v>
      </c>
      <c r="E28" s="34">
        <f t="shared" si="0"/>
        <v>24.99</v>
      </c>
      <c r="F28" s="19">
        <v>495268</v>
      </c>
      <c r="G28" s="11">
        <v>125030.81</v>
      </c>
      <c r="H28" s="34">
        <f t="shared" si="1"/>
        <v>25.25</v>
      </c>
      <c r="I28" s="36">
        <f t="shared" si="2"/>
        <v>15629</v>
      </c>
      <c r="J28" s="20">
        <f t="shared" si="3"/>
        <v>5169.489999999991</v>
      </c>
      <c r="K28" s="37">
        <f t="shared" si="3"/>
        <v>0.26000000000000156</v>
      </c>
    </row>
    <row r="29" spans="1:11" ht="12.75">
      <c r="A29" s="38">
        <v>22</v>
      </c>
      <c r="B29" s="39" t="s">
        <v>21</v>
      </c>
      <c r="C29" s="19">
        <v>139492</v>
      </c>
      <c r="D29" s="11">
        <v>27943.22</v>
      </c>
      <c r="E29" s="40">
        <f t="shared" si="0"/>
        <v>20.03</v>
      </c>
      <c r="F29" s="19">
        <v>149871</v>
      </c>
      <c r="G29" s="11">
        <v>29471.35</v>
      </c>
      <c r="H29" s="40">
        <f t="shared" si="1"/>
        <v>19.66</v>
      </c>
      <c r="I29" s="41">
        <f t="shared" si="2"/>
        <v>10379</v>
      </c>
      <c r="J29" s="42">
        <f t="shared" si="3"/>
        <v>1528.1299999999974</v>
      </c>
      <c r="K29" s="37">
        <f t="shared" si="3"/>
        <v>-0.370000000000001</v>
      </c>
    </row>
    <row r="30" spans="1:11" ht="12.75">
      <c r="A30" s="38">
        <v>23</v>
      </c>
      <c r="B30" s="39" t="s">
        <v>22</v>
      </c>
      <c r="C30" s="19">
        <v>689149</v>
      </c>
      <c r="D30" s="11">
        <v>148688.61</v>
      </c>
      <c r="E30" s="40">
        <f t="shared" si="0"/>
        <v>21.58</v>
      </c>
      <c r="F30" s="19">
        <v>709085</v>
      </c>
      <c r="G30" s="11">
        <v>161561.51</v>
      </c>
      <c r="H30" s="40">
        <f t="shared" si="1"/>
        <v>22.78</v>
      </c>
      <c r="I30" s="41">
        <f t="shared" si="2"/>
        <v>19936</v>
      </c>
      <c r="J30" s="42">
        <f t="shared" si="3"/>
        <v>12872.900000000023</v>
      </c>
      <c r="K30" s="37">
        <f t="shared" si="3"/>
        <v>1.2000000000000028</v>
      </c>
    </row>
    <row r="31" spans="1:11" ht="12.75">
      <c r="A31" s="16">
        <v>24</v>
      </c>
      <c r="B31" s="17" t="s">
        <v>23</v>
      </c>
      <c r="C31" s="19">
        <v>1395541</v>
      </c>
      <c r="D31" s="11">
        <v>303755.37</v>
      </c>
      <c r="E31" s="34">
        <f t="shared" si="0"/>
        <v>21.77</v>
      </c>
      <c r="F31" s="19">
        <v>1392700</v>
      </c>
      <c r="G31" s="11">
        <v>301758.28</v>
      </c>
      <c r="H31" s="34">
        <f t="shared" si="1"/>
        <v>21.67</v>
      </c>
      <c r="I31" s="36">
        <f t="shared" si="2"/>
        <v>-2841</v>
      </c>
      <c r="J31" s="20">
        <f t="shared" si="3"/>
        <v>-1997.0899999999674</v>
      </c>
      <c r="K31" s="37">
        <f t="shared" si="3"/>
        <v>-0.09999999999999787</v>
      </c>
    </row>
    <row r="32" spans="1:11" ht="12.75">
      <c r="A32" s="38">
        <v>25</v>
      </c>
      <c r="B32" s="39" t="s">
        <v>24</v>
      </c>
      <c r="C32" s="19">
        <v>285729</v>
      </c>
      <c r="D32" s="11">
        <v>53552.26</v>
      </c>
      <c r="E32" s="40">
        <f t="shared" si="0"/>
        <v>18.74</v>
      </c>
      <c r="F32" s="19">
        <v>287548</v>
      </c>
      <c r="G32" s="11">
        <v>46095.71</v>
      </c>
      <c r="H32" s="40">
        <f t="shared" si="1"/>
        <v>16.03</v>
      </c>
      <c r="I32" s="41">
        <f t="shared" si="2"/>
        <v>1819</v>
      </c>
      <c r="J32" s="42">
        <f t="shared" si="3"/>
        <v>-7456.550000000003</v>
      </c>
      <c r="K32" s="37">
        <f t="shared" si="3"/>
        <v>-2.7099999999999973</v>
      </c>
    </row>
    <row r="33" spans="1:11" ht="12.75">
      <c r="A33" s="16">
        <v>26</v>
      </c>
      <c r="B33" s="17" t="s">
        <v>25</v>
      </c>
      <c r="C33" s="19">
        <v>628299</v>
      </c>
      <c r="D33" s="11">
        <v>113663.32</v>
      </c>
      <c r="E33" s="34">
        <f t="shared" si="0"/>
        <v>18.09</v>
      </c>
      <c r="F33" s="19">
        <v>777872</v>
      </c>
      <c r="G33" s="11">
        <v>121877.69</v>
      </c>
      <c r="H33" s="34">
        <f t="shared" si="1"/>
        <v>15.67</v>
      </c>
      <c r="I33" s="36">
        <f t="shared" si="2"/>
        <v>149573</v>
      </c>
      <c r="J33" s="20">
        <f t="shared" si="3"/>
        <v>8214.369999999995</v>
      </c>
      <c r="K33" s="37">
        <f t="shared" si="3"/>
        <v>-2.42</v>
      </c>
    </row>
    <row r="34" spans="1:11" ht="12.75">
      <c r="A34" s="16">
        <v>27</v>
      </c>
      <c r="B34" s="17" t="s">
        <v>26</v>
      </c>
      <c r="C34" s="19">
        <v>369338</v>
      </c>
      <c r="D34" s="11">
        <v>100278.99</v>
      </c>
      <c r="E34" s="34">
        <f t="shared" si="0"/>
        <v>27.15</v>
      </c>
      <c r="F34" s="19">
        <v>374118</v>
      </c>
      <c r="G34" s="11">
        <v>111151.4</v>
      </c>
      <c r="H34" s="34">
        <f t="shared" si="1"/>
        <v>29.71</v>
      </c>
      <c r="I34" s="36">
        <f t="shared" si="2"/>
        <v>4780</v>
      </c>
      <c r="J34" s="20">
        <f t="shared" si="3"/>
        <v>10872.409999999989</v>
      </c>
      <c r="K34" s="37">
        <f t="shared" si="3"/>
        <v>2.5600000000000023</v>
      </c>
    </row>
    <row r="35" spans="1:11" ht="12.75">
      <c r="A35" s="16">
        <v>28</v>
      </c>
      <c r="B35" s="17" t="s">
        <v>27</v>
      </c>
      <c r="C35" s="19">
        <v>373720</v>
      </c>
      <c r="D35" s="11">
        <v>84554.02</v>
      </c>
      <c r="E35" s="34">
        <f t="shared" si="0"/>
        <v>22.62</v>
      </c>
      <c r="F35" s="19">
        <v>449055</v>
      </c>
      <c r="G35" s="11">
        <v>85048.96</v>
      </c>
      <c r="H35" s="34">
        <f t="shared" si="1"/>
        <v>18.94</v>
      </c>
      <c r="I35" s="36">
        <f t="shared" si="2"/>
        <v>75335</v>
      </c>
      <c r="J35" s="20">
        <f t="shared" si="3"/>
        <v>494.9400000000023</v>
      </c>
      <c r="K35" s="37">
        <f t="shared" si="3"/>
        <v>-3.6799999999999997</v>
      </c>
    </row>
    <row r="36" spans="1:11" ht="12.75">
      <c r="A36" s="38">
        <v>29</v>
      </c>
      <c r="B36" s="39" t="s">
        <v>28</v>
      </c>
      <c r="C36" s="19">
        <v>937109</v>
      </c>
      <c r="D36" s="11">
        <v>150124.47</v>
      </c>
      <c r="E36" s="40">
        <f t="shared" si="0"/>
        <v>16.02</v>
      </c>
      <c r="F36" s="19">
        <v>997233</v>
      </c>
      <c r="G36" s="11">
        <v>154239.2</v>
      </c>
      <c r="H36" s="40">
        <f t="shared" si="1"/>
        <v>15.47</v>
      </c>
      <c r="I36" s="41">
        <f t="shared" si="2"/>
        <v>60124</v>
      </c>
      <c r="J36" s="42">
        <f t="shared" si="3"/>
        <v>4114.7300000000105</v>
      </c>
      <c r="K36" s="37">
        <f t="shared" si="3"/>
        <v>-0.5499999999999989</v>
      </c>
    </row>
    <row r="37" spans="1:11" ht="12.75">
      <c r="A37" s="38">
        <v>30</v>
      </c>
      <c r="B37" s="39" t="s">
        <v>29</v>
      </c>
      <c r="C37" s="19">
        <v>1561403</v>
      </c>
      <c r="D37" s="11">
        <v>246894.85</v>
      </c>
      <c r="E37" s="40">
        <f t="shared" si="0"/>
        <v>15.81</v>
      </c>
      <c r="F37" s="19">
        <v>1477764</v>
      </c>
      <c r="G37" s="11">
        <v>221057.18</v>
      </c>
      <c r="H37" s="40">
        <f t="shared" si="1"/>
        <v>14.96</v>
      </c>
      <c r="I37" s="41">
        <f t="shared" si="2"/>
        <v>-83639</v>
      </c>
      <c r="J37" s="42">
        <f t="shared" si="3"/>
        <v>-25837.670000000013</v>
      </c>
      <c r="K37" s="37">
        <f t="shared" si="3"/>
        <v>-0.8499999999999996</v>
      </c>
    </row>
    <row r="38" spans="1:11" ht="12.75">
      <c r="A38" s="38">
        <v>31</v>
      </c>
      <c r="B38" s="39" t="s">
        <v>30</v>
      </c>
      <c r="C38" s="19">
        <v>1734124</v>
      </c>
      <c r="D38" s="11">
        <v>300628.06</v>
      </c>
      <c r="E38" s="40">
        <f t="shared" si="0"/>
        <v>17.34</v>
      </c>
      <c r="F38" s="19">
        <v>1955165</v>
      </c>
      <c r="G38" s="11">
        <v>324525.72</v>
      </c>
      <c r="H38" s="40">
        <f t="shared" si="1"/>
        <v>16.6</v>
      </c>
      <c r="I38" s="41">
        <f t="shared" si="2"/>
        <v>221041</v>
      </c>
      <c r="J38" s="42">
        <f t="shared" si="3"/>
        <v>23897.659999999974</v>
      </c>
      <c r="K38" s="37">
        <f t="shared" si="3"/>
        <v>-0.7399999999999984</v>
      </c>
    </row>
    <row r="39" spans="1:11" ht="12.75">
      <c r="A39" s="38">
        <v>32</v>
      </c>
      <c r="B39" s="39" t="s">
        <v>31</v>
      </c>
      <c r="C39" s="19">
        <v>1098486</v>
      </c>
      <c r="D39" s="11">
        <v>164319.73</v>
      </c>
      <c r="E39" s="40">
        <f t="shared" si="0"/>
        <v>14.96</v>
      </c>
      <c r="F39" s="19">
        <v>1173537</v>
      </c>
      <c r="G39" s="11">
        <v>161679.14</v>
      </c>
      <c r="H39" s="40">
        <f t="shared" si="1"/>
        <v>13.78</v>
      </c>
      <c r="I39" s="41">
        <f t="shared" si="2"/>
        <v>75051</v>
      </c>
      <c r="J39" s="42">
        <f t="shared" si="3"/>
        <v>-2640.5899999999965</v>
      </c>
      <c r="K39" s="37">
        <f t="shared" si="3"/>
        <v>-1.1800000000000015</v>
      </c>
    </row>
    <row r="40" spans="1:11" ht="13.5" thickBot="1">
      <c r="A40" s="38">
        <v>33</v>
      </c>
      <c r="B40" s="43" t="s">
        <v>32</v>
      </c>
      <c r="C40" s="25">
        <v>554712</v>
      </c>
      <c r="D40" s="11">
        <v>88390.05</v>
      </c>
      <c r="E40" s="44">
        <f t="shared" si="0"/>
        <v>15.93</v>
      </c>
      <c r="F40" s="25">
        <v>584563</v>
      </c>
      <c r="G40" s="11">
        <v>88460.33</v>
      </c>
      <c r="H40" s="44">
        <f t="shared" si="1"/>
        <v>15.13</v>
      </c>
      <c r="I40" s="45">
        <f t="shared" si="2"/>
        <v>29851</v>
      </c>
      <c r="J40" s="46">
        <f t="shared" si="3"/>
        <v>70.27999999999884</v>
      </c>
      <c r="K40" s="47">
        <f t="shared" si="3"/>
        <v>-0.7999999999999989</v>
      </c>
    </row>
    <row r="41" spans="1:11" ht="16.5" thickBot="1">
      <c r="A41" s="48"/>
      <c r="B41" s="49" t="s">
        <v>33</v>
      </c>
      <c r="C41" s="50">
        <f>SUM(C8:C40)</f>
        <v>70726201</v>
      </c>
      <c r="D41" s="50">
        <f>SUM(D8:D40)</f>
        <v>12361332.32</v>
      </c>
      <c r="E41" s="31">
        <f t="shared" si="0"/>
        <v>17.48</v>
      </c>
      <c r="F41" s="50">
        <f>SUM(F8:F40)</f>
        <v>75338492</v>
      </c>
      <c r="G41" s="50">
        <f>SUM(G8:G40)</f>
        <v>13195475.040000001</v>
      </c>
      <c r="H41" s="31">
        <f t="shared" si="1"/>
        <v>17.51</v>
      </c>
      <c r="I41" s="50">
        <f t="shared" si="2"/>
        <v>4612291</v>
      </c>
      <c r="J41" s="50">
        <f>G41-D41</f>
        <v>834142.7200000007</v>
      </c>
      <c r="K41" s="31">
        <f t="shared" si="3"/>
        <v>0.030000000000001137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2018-02-15T07:57:16Z</cp:lastPrinted>
  <dcterms:created xsi:type="dcterms:W3CDTF">2005-05-17T11:24:02Z</dcterms:created>
  <dcterms:modified xsi:type="dcterms:W3CDTF">2018-03-15T06:26:08Z</dcterms:modified>
  <cp:category/>
  <cp:version/>
  <cp:contentType/>
  <cp:contentStatus/>
</cp:coreProperties>
</file>