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655" tabRatio="598" activeTab="0"/>
  </bookViews>
  <sheets>
    <sheet name="Динамика поступлений 01.07.2017" sheetId="1" r:id="rId1"/>
    <sheet name="удельный вес 01.07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<sst xmlns="http://schemas.openxmlformats.org/spreadsheetml/2006/main" count="98" uniqueCount="55">
  <si>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</si>
  <si>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</si>
  <si>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</si>
  <si>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</si>
  <si>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</si>
  <si>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</si>
  <si>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</si>
  <si>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</si>
  <si>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</si>
  <si>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</si>
  <si>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</si>
  <si>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</si>
  <si>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</si>
  <si>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</si>
  <si>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</si>
  <si>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</si>
  <si>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</si>
  <si>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</si>
  <si>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</si>
  <si>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</si>
  <si>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</si>
  <si>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</si>
  <si>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</si>
  <si>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</si>
  <si>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</si>
  <si>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</si>
  <si>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</si>
  <si>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</si>
  <si>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</si>
  <si>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</si>
  <si>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</si>
  <si>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</si>
  <si>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</si>
  <si>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</si>
  <si>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</si>
  <si>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</si>
  <si>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</si>
  <si>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</si>
  <si>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</si>
  <si>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</si>
  <si>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</si>
  <si>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</si>
  <si>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</si>
  <si>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</si>
  <si>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</si>
  <si>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</si>
  <si>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</si>
  <si>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01.07.2016г.</t>
  </si>
  <si>
    <t xml:space="preserve">По состоянию на 01.07.2016 года </t>
  </si>
  <si>
    <t>по состоянию на 01.07.2016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</si>
  <si>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01.07.2017 года </t>
  </si>
  <si>
    <t>по состоянию на 01.07.2017г.</t>
  </si>
  <si>
    <t>по состоянию на 01.07.2017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</si>
  <si>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01.07.2017 года</t>
  </si>
  <si>
    <t xml:space="preserve">По состоянию на 01.07.2017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</si>
</sst>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D8" sqref="D8:D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50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49</v>
      </c>
      <c r="D6" s="7" t="s">
        <v>52</v>
      </c>
      <c r="E6" s="60"/>
      <c r="F6" s="62"/>
      <c r="G6" s="7" t="s">
        <v>47</v>
      </c>
      <c r="H6" s="7" t="s">
        <v>51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3023073.07</v>
      </c>
      <c r="D8" s="11">
        <v>3369451.62</v>
      </c>
      <c r="E8" s="12">
        <f aca="true" t="shared" si="0" ref="E8:E41">D8-C8</f>
        <v>346378.5500000003</v>
      </c>
      <c r="F8" s="13">
        <f aca="true" t="shared" si="1" ref="F8:F41">ROUND(D8/C8*100,2)</f>
        <v>111.46</v>
      </c>
      <c r="G8" s="14">
        <v>20125351</v>
      </c>
      <c r="H8" s="14">
        <v>21155842</v>
      </c>
      <c r="I8" s="12">
        <f>H8-G8</f>
        <v>1030491</v>
      </c>
      <c r="J8" s="15">
        <f>ROUND(H8/G8*100,2)</f>
        <v>105.12</v>
      </c>
      <c r="N8" s="1"/>
      <c r="O8" s="5"/>
    </row>
    <row r="9" spans="1:15" ht="15.75">
      <c r="A9" s="16">
        <v>2</v>
      </c>
      <c r="B9" s="17" t="s">
        <v>44</v>
      </c>
      <c r="C9" s="51">
        <v>143467.13</v>
      </c>
      <c r="D9" s="11">
        <v>147168.33</v>
      </c>
      <c r="E9" s="12">
        <f t="shared" si="0"/>
        <v>3701.1999999999825</v>
      </c>
      <c r="F9" s="18">
        <f t="shared" si="1"/>
        <v>102.58</v>
      </c>
      <c r="G9" s="19">
        <v>942993</v>
      </c>
      <c r="H9" s="19">
        <v>977117</v>
      </c>
      <c r="I9" s="20">
        <f aca="true" t="shared" si="2" ref="I9:I41">H9-G9</f>
        <v>34124</v>
      </c>
      <c r="J9" s="21">
        <f aca="true" t="shared" si="3" ref="J9:J41">ROUND(H9/G9*100,2)</f>
        <v>103.62</v>
      </c>
      <c r="N9" s="1"/>
      <c r="O9" s="5"/>
    </row>
    <row r="10" spans="1:15" ht="15.75">
      <c r="A10" s="16">
        <v>3</v>
      </c>
      <c r="B10" s="17" t="s">
        <v>2</v>
      </c>
      <c r="C10" s="11">
        <v>179652.69</v>
      </c>
      <c r="D10" s="11">
        <v>211025.13</v>
      </c>
      <c r="E10" s="12">
        <f t="shared" si="0"/>
        <v>31372.440000000002</v>
      </c>
      <c r="F10" s="18">
        <f t="shared" si="1"/>
        <v>117.46</v>
      </c>
      <c r="G10" s="19">
        <v>1111887</v>
      </c>
      <c r="H10" s="19">
        <v>1207648</v>
      </c>
      <c r="I10" s="20">
        <f t="shared" si="2"/>
        <v>95761</v>
      </c>
      <c r="J10" s="21">
        <f t="shared" si="3"/>
        <v>108.61</v>
      </c>
      <c r="N10" s="1"/>
      <c r="O10" s="5"/>
    </row>
    <row r="11" spans="1:15" ht="15.75">
      <c r="A11" s="16">
        <v>4</v>
      </c>
      <c r="B11" s="17" t="s">
        <v>3</v>
      </c>
      <c r="C11" s="11">
        <v>152698.51</v>
      </c>
      <c r="D11" s="11">
        <v>155540.52</v>
      </c>
      <c r="E11" s="12">
        <f t="shared" si="0"/>
        <v>2842.00999999998</v>
      </c>
      <c r="F11" s="18">
        <f t="shared" si="1"/>
        <v>101.86</v>
      </c>
      <c r="G11" s="19">
        <v>958302</v>
      </c>
      <c r="H11" s="19">
        <v>1010671</v>
      </c>
      <c r="I11" s="20">
        <f t="shared" si="2"/>
        <v>52369</v>
      </c>
      <c r="J11" s="21">
        <f t="shared" si="3"/>
        <v>105.46</v>
      </c>
      <c r="N11" s="1"/>
      <c r="O11" s="5"/>
    </row>
    <row r="12" spans="1:15" ht="15.75">
      <c r="A12" s="16">
        <v>5</v>
      </c>
      <c r="B12" s="17" t="s">
        <v>4</v>
      </c>
      <c r="C12" s="11">
        <v>58045.12</v>
      </c>
      <c r="D12" s="11">
        <v>73879.47</v>
      </c>
      <c r="E12" s="12">
        <f t="shared" si="0"/>
        <v>15834.349999999999</v>
      </c>
      <c r="F12" s="18">
        <f t="shared" si="1"/>
        <v>127.28</v>
      </c>
      <c r="G12" s="19">
        <v>256392</v>
      </c>
      <c r="H12" s="19">
        <v>301069</v>
      </c>
      <c r="I12" s="20">
        <f t="shared" si="2"/>
        <v>44677</v>
      </c>
      <c r="J12" s="21">
        <f t="shared" si="3"/>
        <v>117.43</v>
      </c>
      <c r="N12" s="1"/>
      <c r="O12" s="5"/>
    </row>
    <row r="13" spans="1:15" ht="15.75">
      <c r="A13" s="16">
        <v>6</v>
      </c>
      <c r="B13" s="17" t="s">
        <v>5</v>
      </c>
      <c r="C13" s="11">
        <v>47342.33</v>
      </c>
      <c r="D13" s="11">
        <v>52624.24</v>
      </c>
      <c r="E13" s="12">
        <f t="shared" si="0"/>
        <v>5281.909999999996</v>
      </c>
      <c r="F13" s="18">
        <f t="shared" si="1"/>
        <v>111.16</v>
      </c>
      <c r="G13" s="19">
        <v>258867</v>
      </c>
      <c r="H13" s="19">
        <v>278859</v>
      </c>
      <c r="I13" s="20">
        <f t="shared" si="2"/>
        <v>19992</v>
      </c>
      <c r="J13" s="21">
        <f t="shared" si="3"/>
        <v>107.72</v>
      </c>
      <c r="N13" s="1"/>
      <c r="O13" s="5"/>
    </row>
    <row r="14" spans="1:15" ht="15.75">
      <c r="A14" s="16">
        <v>7</v>
      </c>
      <c r="B14" s="17" t="s">
        <v>6</v>
      </c>
      <c r="C14" s="11">
        <v>296407.22</v>
      </c>
      <c r="D14" s="11">
        <v>297253.35</v>
      </c>
      <c r="E14" s="12">
        <f t="shared" si="0"/>
        <v>846.1300000000047</v>
      </c>
      <c r="F14" s="18">
        <f t="shared" si="1"/>
        <v>100.29</v>
      </c>
      <c r="G14" s="19">
        <v>1504201</v>
      </c>
      <c r="H14" s="19">
        <v>1706384</v>
      </c>
      <c r="I14" s="20">
        <f t="shared" si="2"/>
        <v>202183</v>
      </c>
      <c r="J14" s="21">
        <f t="shared" si="3"/>
        <v>113.44</v>
      </c>
      <c r="N14" s="1"/>
      <c r="O14" s="5"/>
    </row>
    <row r="15" spans="1:15" ht="15.75">
      <c r="A15" s="16">
        <v>8</v>
      </c>
      <c r="B15" s="17" t="s">
        <v>7</v>
      </c>
      <c r="C15" s="11">
        <v>167890.75</v>
      </c>
      <c r="D15" s="11">
        <v>189562.78</v>
      </c>
      <c r="E15" s="12">
        <f t="shared" si="0"/>
        <v>21672.03</v>
      </c>
      <c r="F15" s="18">
        <f t="shared" si="1"/>
        <v>112.91</v>
      </c>
      <c r="G15" s="19">
        <v>1183605</v>
      </c>
      <c r="H15" s="19">
        <v>1382860</v>
      </c>
      <c r="I15" s="20">
        <f t="shared" si="2"/>
        <v>199255</v>
      </c>
      <c r="J15" s="21">
        <f t="shared" si="3"/>
        <v>116.83</v>
      </c>
      <c r="N15" s="1"/>
      <c r="O15" s="5"/>
    </row>
    <row r="16" spans="1:15" ht="15.75">
      <c r="A16" s="16">
        <v>9</v>
      </c>
      <c r="B16" s="17" t="s">
        <v>8</v>
      </c>
      <c r="C16" s="11">
        <v>12752.86</v>
      </c>
      <c r="D16" s="11">
        <v>12539.11</v>
      </c>
      <c r="E16" s="12">
        <f t="shared" si="0"/>
        <v>-213.75</v>
      </c>
      <c r="F16" s="18">
        <f t="shared" si="1"/>
        <v>98.32</v>
      </c>
      <c r="G16" s="19">
        <v>79283</v>
      </c>
      <c r="H16" s="19">
        <v>85797</v>
      </c>
      <c r="I16" s="20">
        <f t="shared" si="2"/>
        <v>6514</v>
      </c>
      <c r="J16" s="21">
        <f t="shared" si="3"/>
        <v>108.22</v>
      </c>
      <c r="N16" s="1"/>
      <c r="O16" s="5"/>
    </row>
    <row r="17" spans="1:15" ht="15.75">
      <c r="A17" s="16">
        <v>10</v>
      </c>
      <c r="B17" s="17" t="s">
        <v>9</v>
      </c>
      <c r="C17" s="11">
        <v>64104.29</v>
      </c>
      <c r="D17" s="11">
        <v>66557.46</v>
      </c>
      <c r="E17" s="12">
        <f t="shared" si="0"/>
        <v>2453.1700000000055</v>
      </c>
      <c r="F17" s="18">
        <f t="shared" si="1"/>
        <v>103.83</v>
      </c>
      <c r="G17" s="19">
        <v>200055</v>
      </c>
      <c r="H17" s="19">
        <v>235637</v>
      </c>
      <c r="I17" s="20">
        <f t="shared" si="2"/>
        <v>35582</v>
      </c>
      <c r="J17" s="21">
        <f t="shared" si="3"/>
        <v>117.79</v>
      </c>
      <c r="N17" s="1"/>
      <c r="O17" s="5"/>
    </row>
    <row r="18" spans="1:15" ht="15.75">
      <c r="A18" s="16">
        <v>11</v>
      </c>
      <c r="B18" s="17" t="s">
        <v>10</v>
      </c>
      <c r="C18" s="11">
        <v>25212.68</v>
      </c>
      <c r="D18" s="11">
        <v>31536.92</v>
      </c>
      <c r="E18" s="12">
        <f t="shared" si="0"/>
        <v>6324.239999999998</v>
      </c>
      <c r="F18" s="18">
        <f t="shared" si="1"/>
        <v>125.08</v>
      </c>
      <c r="G18" s="19">
        <v>151573</v>
      </c>
      <c r="H18" s="19">
        <v>171344</v>
      </c>
      <c r="I18" s="20">
        <f t="shared" si="2"/>
        <v>19771</v>
      </c>
      <c r="J18" s="21">
        <f t="shared" si="3"/>
        <v>113.04</v>
      </c>
      <c r="N18" s="1"/>
      <c r="O18" s="5"/>
    </row>
    <row r="19" spans="1:15" ht="15.75">
      <c r="A19" s="16">
        <v>12</v>
      </c>
      <c r="B19" s="17" t="s">
        <v>11</v>
      </c>
      <c r="C19" s="11">
        <v>112694.23</v>
      </c>
      <c r="D19" s="11">
        <v>118347.19</v>
      </c>
      <c r="E19" s="12">
        <f t="shared" si="0"/>
        <v>5652.960000000006</v>
      </c>
      <c r="F19" s="18">
        <f t="shared" si="1"/>
        <v>105.02</v>
      </c>
      <c r="G19" s="19">
        <v>606472</v>
      </c>
      <c r="H19" s="19">
        <v>647121</v>
      </c>
      <c r="I19" s="20">
        <f t="shared" si="2"/>
        <v>40649</v>
      </c>
      <c r="J19" s="21">
        <f t="shared" si="3"/>
        <v>106.7</v>
      </c>
      <c r="N19" s="1"/>
      <c r="O19" s="5"/>
    </row>
    <row r="20" spans="1:15" ht="15.75">
      <c r="A20" s="16">
        <v>13</v>
      </c>
      <c r="B20" s="17" t="s">
        <v>12</v>
      </c>
      <c r="C20" s="11">
        <v>25325.95</v>
      </c>
      <c r="D20" s="11">
        <v>22566.1</v>
      </c>
      <c r="E20" s="12">
        <f t="shared" si="0"/>
        <v>-2759.850000000002</v>
      </c>
      <c r="F20" s="18">
        <f t="shared" si="1"/>
        <v>89.1</v>
      </c>
      <c r="G20" s="19">
        <v>124365</v>
      </c>
      <c r="H20" s="19">
        <v>138170</v>
      </c>
      <c r="I20" s="20">
        <f t="shared" si="2"/>
        <v>13805</v>
      </c>
      <c r="J20" s="21">
        <f t="shared" si="3"/>
        <v>111.1</v>
      </c>
      <c r="N20" s="1"/>
      <c r="O20" s="5"/>
    </row>
    <row r="21" spans="1:15" ht="15.75">
      <c r="A21" s="16">
        <v>14</v>
      </c>
      <c r="B21" s="17" t="s">
        <v>13</v>
      </c>
      <c r="C21" s="11">
        <v>120117.28</v>
      </c>
      <c r="D21" s="11">
        <v>137793.66</v>
      </c>
      <c r="E21" s="12">
        <f t="shared" si="0"/>
        <v>17676.380000000005</v>
      </c>
      <c r="F21" s="18">
        <f t="shared" si="1"/>
        <v>114.72</v>
      </c>
      <c r="G21" s="19">
        <v>363600</v>
      </c>
      <c r="H21" s="19">
        <v>433800</v>
      </c>
      <c r="I21" s="20">
        <f t="shared" si="2"/>
        <v>70200</v>
      </c>
      <c r="J21" s="21">
        <f t="shared" si="3"/>
        <v>119.31</v>
      </c>
      <c r="N21" s="1"/>
      <c r="O21" s="5"/>
    </row>
    <row r="22" spans="1:15" ht="15.75">
      <c r="A22" s="16">
        <v>15</v>
      </c>
      <c r="B22" s="17" t="s">
        <v>14</v>
      </c>
      <c r="C22" s="11">
        <v>27282.64</v>
      </c>
      <c r="D22" s="11">
        <v>27412.94</v>
      </c>
      <c r="E22" s="12">
        <f t="shared" si="0"/>
        <v>130.29999999999927</v>
      </c>
      <c r="F22" s="18">
        <f t="shared" si="1"/>
        <v>100.48</v>
      </c>
      <c r="G22" s="19">
        <v>825345</v>
      </c>
      <c r="H22" s="19">
        <v>915005</v>
      </c>
      <c r="I22" s="20">
        <f t="shared" si="2"/>
        <v>89660</v>
      </c>
      <c r="J22" s="21">
        <f t="shared" si="3"/>
        <v>110.86</v>
      </c>
      <c r="N22" s="1"/>
      <c r="O22" s="5"/>
    </row>
    <row r="23" spans="1:15" ht="15.75">
      <c r="A23" s="16">
        <v>16</v>
      </c>
      <c r="B23" s="17" t="s">
        <v>15</v>
      </c>
      <c r="C23" s="11">
        <v>61385.23</v>
      </c>
      <c r="D23" s="11">
        <v>72455.12</v>
      </c>
      <c r="E23" s="12">
        <f t="shared" si="0"/>
        <v>11069.889999999992</v>
      </c>
      <c r="F23" s="18">
        <f t="shared" si="1"/>
        <v>118.03</v>
      </c>
      <c r="G23" s="19">
        <v>135802</v>
      </c>
      <c r="H23" s="19">
        <v>164883</v>
      </c>
      <c r="I23" s="20">
        <f t="shared" si="2"/>
        <v>29081</v>
      </c>
      <c r="J23" s="21">
        <f t="shared" si="3"/>
        <v>121.41</v>
      </c>
      <c r="N23" s="1"/>
      <c r="O23" s="5"/>
    </row>
    <row r="24" spans="1:15" ht="15.75">
      <c r="A24" s="16">
        <v>17</v>
      </c>
      <c r="B24" s="17" t="s">
        <v>16</v>
      </c>
      <c r="C24" s="11">
        <v>29128.33</v>
      </c>
      <c r="D24" s="11">
        <v>30297.2</v>
      </c>
      <c r="E24" s="12">
        <f t="shared" si="0"/>
        <v>1168.869999999999</v>
      </c>
      <c r="F24" s="18">
        <f t="shared" si="1"/>
        <v>104.01</v>
      </c>
      <c r="G24" s="19">
        <v>172964</v>
      </c>
      <c r="H24" s="19">
        <v>205491</v>
      </c>
      <c r="I24" s="20">
        <f t="shared" si="2"/>
        <v>32527</v>
      </c>
      <c r="J24" s="21">
        <f t="shared" si="3"/>
        <v>118.81</v>
      </c>
      <c r="N24" s="1"/>
      <c r="O24" s="5"/>
    </row>
    <row r="25" spans="1:15" ht="15.75">
      <c r="A25" s="16">
        <v>18</v>
      </c>
      <c r="B25" s="17" t="s">
        <v>17</v>
      </c>
      <c r="C25" s="11">
        <v>39980.09</v>
      </c>
      <c r="D25" s="11">
        <v>37721.84</v>
      </c>
      <c r="E25" s="12">
        <f t="shared" si="0"/>
        <v>-2258.25</v>
      </c>
      <c r="F25" s="18">
        <f t="shared" si="1"/>
        <v>94.35</v>
      </c>
      <c r="G25" s="19">
        <v>242464</v>
      </c>
      <c r="H25" s="19">
        <v>267485</v>
      </c>
      <c r="I25" s="20">
        <f t="shared" si="2"/>
        <v>25021</v>
      </c>
      <c r="J25" s="21">
        <f t="shared" si="3"/>
        <v>110.32</v>
      </c>
      <c r="N25" s="1"/>
      <c r="O25" s="5"/>
    </row>
    <row r="26" spans="1:15" ht="15.75">
      <c r="A26" s="16">
        <v>19</v>
      </c>
      <c r="B26" s="17" t="s">
        <v>18</v>
      </c>
      <c r="C26" s="11">
        <v>18282.22</v>
      </c>
      <c r="D26" s="11">
        <v>19207</v>
      </c>
      <c r="E26" s="12">
        <f t="shared" si="0"/>
        <v>924.7799999999988</v>
      </c>
      <c r="F26" s="18">
        <f t="shared" si="1"/>
        <v>105.06</v>
      </c>
      <c r="G26" s="19">
        <v>122892</v>
      </c>
      <c r="H26" s="19">
        <v>129040</v>
      </c>
      <c r="I26" s="20">
        <f t="shared" si="2"/>
        <v>6148</v>
      </c>
      <c r="J26" s="21">
        <f t="shared" si="3"/>
        <v>105</v>
      </c>
      <c r="N26" s="1"/>
      <c r="O26" s="5"/>
    </row>
    <row r="27" spans="1:15" ht="15.75">
      <c r="A27" s="16">
        <v>20</v>
      </c>
      <c r="B27" s="17" t="s">
        <v>19</v>
      </c>
      <c r="C27" s="11">
        <v>32385.17</v>
      </c>
      <c r="D27" s="11">
        <v>30508.46</v>
      </c>
      <c r="E27" s="12">
        <f t="shared" si="0"/>
        <v>-1876.7099999999991</v>
      </c>
      <c r="F27" s="18">
        <f t="shared" si="1"/>
        <v>94.21</v>
      </c>
      <c r="G27" s="19">
        <v>181939</v>
      </c>
      <c r="H27" s="19">
        <v>180479</v>
      </c>
      <c r="I27" s="20">
        <f t="shared" si="2"/>
        <v>-1460</v>
      </c>
      <c r="J27" s="21">
        <f t="shared" si="3"/>
        <v>99.2</v>
      </c>
      <c r="N27" s="1"/>
      <c r="O27" s="5"/>
    </row>
    <row r="28" spans="1:15" ht="15.75">
      <c r="A28" s="16">
        <v>21</v>
      </c>
      <c r="B28" s="17" t="s">
        <v>20</v>
      </c>
      <c r="C28" s="11">
        <v>52051.36</v>
      </c>
      <c r="D28" s="11">
        <v>57702.33</v>
      </c>
      <c r="E28" s="12">
        <f t="shared" si="0"/>
        <v>5650.970000000001</v>
      </c>
      <c r="F28" s="18">
        <f t="shared" si="1"/>
        <v>110.86</v>
      </c>
      <c r="G28" s="19">
        <v>242147</v>
      </c>
      <c r="H28" s="19">
        <v>241930</v>
      </c>
      <c r="I28" s="20">
        <f t="shared" si="2"/>
        <v>-217</v>
      </c>
      <c r="J28" s="21">
        <f t="shared" si="3"/>
        <v>99.91</v>
      </c>
      <c r="N28" s="1"/>
      <c r="O28" s="5"/>
    </row>
    <row r="29" spans="1:15" ht="15.75">
      <c r="A29" s="16">
        <v>22</v>
      </c>
      <c r="B29" s="17" t="s">
        <v>21</v>
      </c>
      <c r="C29" s="11">
        <v>13821.56</v>
      </c>
      <c r="D29" s="11">
        <v>14310.77</v>
      </c>
      <c r="E29" s="12">
        <f t="shared" si="0"/>
        <v>489.21000000000095</v>
      </c>
      <c r="F29" s="18">
        <f t="shared" si="1"/>
        <v>103.54</v>
      </c>
      <c r="G29" s="19">
        <v>77514</v>
      </c>
      <c r="H29" s="19">
        <v>79499</v>
      </c>
      <c r="I29" s="20">
        <f t="shared" si="2"/>
        <v>1985</v>
      </c>
      <c r="J29" s="21">
        <f t="shared" si="3"/>
        <v>102.56</v>
      </c>
      <c r="N29" s="1"/>
      <c r="O29" s="5"/>
    </row>
    <row r="30" spans="1:15" ht="15.75">
      <c r="A30" s="16">
        <v>23</v>
      </c>
      <c r="B30" s="17" t="s">
        <v>22</v>
      </c>
      <c r="C30" s="11">
        <v>67266.89</v>
      </c>
      <c r="D30" s="11">
        <v>77550</v>
      </c>
      <c r="E30" s="12">
        <f t="shared" si="0"/>
        <v>10283.11</v>
      </c>
      <c r="F30" s="18">
        <f t="shared" si="1"/>
        <v>115.29</v>
      </c>
      <c r="G30" s="19">
        <v>354512</v>
      </c>
      <c r="H30" s="19">
        <v>355917</v>
      </c>
      <c r="I30" s="20">
        <f t="shared" si="2"/>
        <v>1405</v>
      </c>
      <c r="J30" s="21">
        <f t="shared" si="3"/>
        <v>100.4</v>
      </c>
      <c r="N30" s="1"/>
      <c r="O30" s="5"/>
    </row>
    <row r="31" spans="1:15" ht="15.75">
      <c r="A31" s="16">
        <v>24</v>
      </c>
      <c r="B31" s="17" t="s">
        <v>23</v>
      </c>
      <c r="C31" s="11">
        <v>138846.73</v>
      </c>
      <c r="D31" s="11">
        <v>123358.8</v>
      </c>
      <c r="E31" s="12">
        <f t="shared" si="0"/>
        <v>-15487.930000000008</v>
      </c>
      <c r="F31" s="18">
        <f t="shared" si="1"/>
        <v>88.85</v>
      </c>
      <c r="G31" s="19">
        <v>676948</v>
      </c>
      <c r="H31" s="19">
        <v>645826</v>
      </c>
      <c r="I31" s="20">
        <f t="shared" si="2"/>
        <v>-31122</v>
      </c>
      <c r="J31" s="21">
        <f t="shared" si="3"/>
        <v>95.4</v>
      </c>
      <c r="N31" s="1"/>
      <c r="O31" s="5"/>
    </row>
    <row r="32" spans="1:15" ht="15.75">
      <c r="A32" s="16">
        <v>25</v>
      </c>
      <c r="B32" s="17" t="s">
        <v>24</v>
      </c>
      <c r="C32" s="11">
        <v>25974.5</v>
      </c>
      <c r="D32" s="11">
        <v>21788.66</v>
      </c>
      <c r="E32" s="12">
        <f t="shared" si="0"/>
        <v>-4185.84</v>
      </c>
      <c r="F32" s="18">
        <f t="shared" si="1"/>
        <v>83.88</v>
      </c>
      <c r="G32" s="19">
        <v>137518</v>
      </c>
      <c r="H32" s="19">
        <v>140829</v>
      </c>
      <c r="I32" s="20">
        <f t="shared" si="2"/>
        <v>3311</v>
      </c>
      <c r="J32" s="21">
        <f t="shared" si="3"/>
        <v>102.41</v>
      </c>
      <c r="N32" s="1"/>
      <c r="O32" s="5"/>
    </row>
    <row r="33" spans="1:15" ht="15.75">
      <c r="A33" s="16">
        <v>26</v>
      </c>
      <c r="B33" s="17" t="s">
        <v>25</v>
      </c>
      <c r="C33" s="11">
        <v>51300.96</v>
      </c>
      <c r="D33" s="11">
        <v>54974.52</v>
      </c>
      <c r="E33" s="12">
        <f t="shared" si="0"/>
        <v>3673.5599999999977</v>
      </c>
      <c r="F33" s="18">
        <f t="shared" si="1"/>
        <v>107.16</v>
      </c>
      <c r="G33" s="19">
        <v>309683</v>
      </c>
      <c r="H33" s="19">
        <v>374564</v>
      </c>
      <c r="I33" s="20">
        <f t="shared" si="2"/>
        <v>64881</v>
      </c>
      <c r="J33" s="21">
        <f t="shared" si="3"/>
        <v>120.95</v>
      </c>
      <c r="N33" s="1"/>
      <c r="O33" s="5"/>
    </row>
    <row r="34" spans="1:15" ht="15.75">
      <c r="A34" s="16">
        <v>27</v>
      </c>
      <c r="B34" s="17" t="s">
        <v>26</v>
      </c>
      <c r="C34" s="11">
        <v>45764.29</v>
      </c>
      <c r="D34" s="11">
        <v>45456.39</v>
      </c>
      <c r="E34" s="12">
        <f t="shared" si="0"/>
        <v>-307.90000000000146</v>
      </c>
      <c r="F34" s="18">
        <f t="shared" si="1"/>
        <v>99.33</v>
      </c>
      <c r="G34" s="19">
        <v>181482</v>
      </c>
      <c r="H34" s="19">
        <v>184591</v>
      </c>
      <c r="I34" s="20">
        <f t="shared" si="2"/>
        <v>3109</v>
      </c>
      <c r="J34" s="21">
        <f t="shared" si="3"/>
        <v>101.71</v>
      </c>
      <c r="N34" s="1"/>
      <c r="O34" s="5"/>
    </row>
    <row r="35" spans="1:15" ht="15.75">
      <c r="A35" s="16">
        <v>28</v>
      </c>
      <c r="B35" s="17" t="s">
        <v>27</v>
      </c>
      <c r="C35" s="11">
        <v>38400.37</v>
      </c>
      <c r="D35" s="11">
        <v>40635.73</v>
      </c>
      <c r="E35" s="12">
        <f t="shared" si="0"/>
        <v>2235.3600000000006</v>
      </c>
      <c r="F35" s="18">
        <f t="shared" si="1"/>
        <v>105.82</v>
      </c>
      <c r="G35" s="19">
        <v>178821</v>
      </c>
      <c r="H35" s="19">
        <v>214771</v>
      </c>
      <c r="I35" s="20">
        <f t="shared" si="2"/>
        <v>35950</v>
      </c>
      <c r="J35" s="21">
        <f t="shared" si="3"/>
        <v>120.1</v>
      </c>
      <c r="N35" s="1"/>
      <c r="O35" s="5"/>
    </row>
    <row r="36" spans="1:15" ht="15.75">
      <c r="A36" s="16">
        <v>29</v>
      </c>
      <c r="B36" s="17" t="s">
        <v>28</v>
      </c>
      <c r="C36" s="11">
        <v>71378.92</v>
      </c>
      <c r="D36" s="11">
        <v>78814.28</v>
      </c>
      <c r="E36" s="12">
        <f t="shared" si="0"/>
        <v>7435.360000000001</v>
      </c>
      <c r="F36" s="18">
        <f t="shared" si="1"/>
        <v>110.42</v>
      </c>
      <c r="G36" s="19">
        <v>453424</v>
      </c>
      <c r="H36" s="19">
        <v>490753</v>
      </c>
      <c r="I36" s="20">
        <f t="shared" si="2"/>
        <v>37329</v>
      </c>
      <c r="J36" s="21">
        <f t="shared" si="3"/>
        <v>108.23</v>
      </c>
      <c r="N36" s="1"/>
      <c r="O36" s="5"/>
    </row>
    <row r="37" spans="1:15" ht="15.75">
      <c r="A37" s="16">
        <v>30</v>
      </c>
      <c r="B37" s="17" t="s">
        <v>29</v>
      </c>
      <c r="C37" s="11">
        <v>105258.31</v>
      </c>
      <c r="D37" s="11">
        <v>103060.43</v>
      </c>
      <c r="E37" s="12">
        <f t="shared" si="0"/>
        <v>-2197.8800000000047</v>
      </c>
      <c r="F37" s="18">
        <f t="shared" si="1"/>
        <v>97.91</v>
      </c>
      <c r="G37" s="19">
        <v>759810</v>
      </c>
      <c r="H37" s="19">
        <v>769255</v>
      </c>
      <c r="I37" s="20">
        <f t="shared" si="2"/>
        <v>9445</v>
      </c>
      <c r="J37" s="21">
        <f t="shared" si="3"/>
        <v>101.24</v>
      </c>
      <c r="N37" s="1"/>
      <c r="O37" s="5"/>
    </row>
    <row r="38" spans="1:15" ht="15.75">
      <c r="A38" s="16">
        <v>31</v>
      </c>
      <c r="B38" s="17" t="s">
        <v>30</v>
      </c>
      <c r="C38" s="11">
        <v>140502.44</v>
      </c>
      <c r="D38" s="11">
        <v>157034.92</v>
      </c>
      <c r="E38" s="12">
        <f t="shared" si="0"/>
        <v>16532.48000000001</v>
      </c>
      <c r="F38" s="18">
        <f t="shared" si="1"/>
        <v>111.77</v>
      </c>
      <c r="G38" s="19">
        <v>850428</v>
      </c>
      <c r="H38" s="19">
        <v>967157</v>
      </c>
      <c r="I38" s="20">
        <f t="shared" si="2"/>
        <v>116729</v>
      </c>
      <c r="J38" s="21">
        <f t="shared" si="3"/>
        <v>113.73</v>
      </c>
      <c r="N38" s="1"/>
      <c r="O38" s="5"/>
    </row>
    <row r="39" spans="1:15" ht="15.75">
      <c r="A39" s="16">
        <v>32</v>
      </c>
      <c r="B39" s="17" t="s">
        <v>31</v>
      </c>
      <c r="C39" s="11">
        <v>77026.56</v>
      </c>
      <c r="D39" s="11">
        <v>73985.55</v>
      </c>
      <c r="E39" s="12">
        <f t="shared" si="0"/>
        <v>-3041.0099999999948</v>
      </c>
      <c r="F39" s="18">
        <f t="shared" si="1"/>
        <v>96.05</v>
      </c>
      <c r="G39" s="19">
        <v>538505</v>
      </c>
      <c r="H39" s="19">
        <v>570316</v>
      </c>
      <c r="I39" s="20">
        <f t="shared" si="2"/>
        <v>31811</v>
      </c>
      <c r="J39" s="21">
        <f t="shared" si="3"/>
        <v>105.91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42256.16</v>
      </c>
      <c r="D40" s="11">
        <v>39913.78</v>
      </c>
      <c r="E40" s="12">
        <f t="shared" si="0"/>
        <v>-2342.3800000000047</v>
      </c>
      <c r="F40" s="24">
        <f t="shared" si="1"/>
        <v>94.46</v>
      </c>
      <c r="G40" s="25">
        <v>273711</v>
      </c>
      <c r="H40" s="25">
        <v>292270</v>
      </c>
      <c r="I40" s="26">
        <f t="shared" si="2"/>
        <v>18559</v>
      </c>
      <c r="J40" s="27">
        <f t="shared" si="3"/>
        <v>106.78</v>
      </c>
      <c r="N40" s="1"/>
      <c r="O40" s="5"/>
    </row>
    <row r="41" spans="1:15" ht="16.5" thickBot="1">
      <c r="A41" s="28"/>
      <c r="B41" s="29" t="s">
        <v>33</v>
      </c>
      <c r="C41" s="30">
        <f>SUM(C8:C40)</f>
        <v>5507076.84</v>
      </c>
      <c r="D41" s="30">
        <f>SUM(D8:D40)</f>
        <v>5992034.600000001</v>
      </c>
      <c r="E41" s="30">
        <f t="shared" si="0"/>
        <v>484957.7600000007</v>
      </c>
      <c r="F41" s="31">
        <f t="shared" si="1"/>
        <v>108.81</v>
      </c>
      <c r="G41" s="30">
        <f>SUM(G8:G40)</f>
        <v>34582855</v>
      </c>
      <c r="H41" s="30">
        <f>SUM(H8:H40)</f>
        <v>36922380</v>
      </c>
      <c r="I41" s="30">
        <f t="shared" si="2"/>
        <v>2339525</v>
      </c>
      <c r="J41" s="31">
        <f t="shared" si="3"/>
        <v>106.76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G8" sqref="G8:G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6" t="s">
        <v>37</v>
      </c>
      <c r="B5" s="55" t="s">
        <v>45</v>
      </c>
      <c r="C5" s="68" t="s">
        <v>48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" thickBot="1">
      <c r="A6" s="67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20125351</v>
      </c>
      <c r="D8" s="11">
        <v>3023073.07</v>
      </c>
      <c r="E8" s="34">
        <f>ROUND(D8*100/C8,2)</f>
        <v>15.02</v>
      </c>
      <c r="F8" s="14">
        <v>21155842</v>
      </c>
      <c r="G8" s="11">
        <v>3369451.62</v>
      </c>
      <c r="H8" s="34">
        <f>ROUND(G8*100/F8,2)</f>
        <v>15.93</v>
      </c>
      <c r="I8" s="34">
        <f>ROUND(F8-C8,0)</f>
        <v>1030491</v>
      </c>
      <c r="J8" s="12">
        <f>G8-D8</f>
        <v>346378.5500000003</v>
      </c>
      <c r="K8" s="35">
        <f>H8-E8</f>
        <v>0.9100000000000001</v>
      </c>
    </row>
    <row r="9" spans="1:11" ht="12.75">
      <c r="A9" s="16">
        <v>2</v>
      </c>
      <c r="B9" s="17" t="s">
        <v>44</v>
      </c>
      <c r="C9" s="19">
        <v>942993</v>
      </c>
      <c r="D9" s="51">
        <v>143467.13</v>
      </c>
      <c r="E9" s="34">
        <f aca="true" t="shared" si="0" ref="E9:E41">ROUND(D9*100/C9,2)</f>
        <v>15.21</v>
      </c>
      <c r="F9" s="19">
        <v>977117</v>
      </c>
      <c r="G9" s="11">
        <v>147168.33</v>
      </c>
      <c r="H9" s="34">
        <f aca="true" t="shared" si="1" ref="H9:H41">ROUND(G9*100/F9,2)</f>
        <v>15.06</v>
      </c>
      <c r="I9" s="36">
        <f aca="true" t="shared" si="2" ref="I9:I41">ROUND(F9-C9,0)</f>
        <v>34124</v>
      </c>
      <c r="J9" s="20">
        <f aca="true" t="shared" si="3" ref="J9:K41">G9-D9</f>
        <v>3701.1999999999825</v>
      </c>
      <c r="K9" s="37">
        <f t="shared" si="3"/>
        <v>-0.15000000000000036</v>
      </c>
    </row>
    <row r="10" spans="1:11" ht="12.75">
      <c r="A10" s="16">
        <v>3</v>
      </c>
      <c r="B10" s="17" t="s">
        <v>2</v>
      </c>
      <c r="C10" s="19">
        <v>1111887</v>
      </c>
      <c r="D10" s="11">
        <v>179652.69</v>
      </c>
      <c r="E10" s="34">
        <f t="shared" si="0"/>
        <v>16.16</v>
      </c>
      <c r="F10" s="19">
        <v>1207648</v>
      </c>
      <c r="G10" s="11">
        <v>211025.13</v>
      </c>
      <c r="H10" s="34">
        <f t="shared" si="1"/>
        <v>17.47</v>
      </c>
      <c r="I10" s="36">
        <f>ROUND(F10-C10,0)</f>
        <v>95761</v>
      </c>
      <c r="J10" s="20">
        <f t="shared" si="3"/>
        <v>31372.440000000002</v>
      </c>
      <c r="K10" s="37">
        <f t="shared" si="3"/>
        <v>1.3099999999999987</v>
      </c>
    </row>
    <row r="11" spans="1:11" ht="12.75">
      <c r="A11" s="38">
        <v>4</v>
      </c>
      <c r="B11" s="39" t="s">
        <v>3</v>
      </c>
      <c r="C11" s="19">
        <v>958302</v>
      </c>
      <c r="D11" s="11">
        <v>152698.51</v>
      </c>
      <c r="E11" s="40">
        <f t="shared" si="0"/>
        <v>15.93</v>
      </c>
      <c r="F11" s="19">
        <v>1010671</v>
      </c>
      <c r="G11" s="11">
        <v>155540.52</v>
      </c>
      <c r="H11" s="40">
        <f t="shared" si="1"/>
        <v>15.39</v>
      </c>
      <c r="I11" s="41">
        <f t="shared" si="2"/>
        <v>52369</v>
      </c>
      <c r="J11" s="42">
        <f t="shared" si="3"/>
        <v>2842.00999999998</v>
      </c>
      <c r="K11" s="37">
        <f t="shared" si="3"/>
        <v>-0.5399999999999991</v>
      </c>
    </row>
    <row r="12" spans="1:11" ht="12.75">
      <c r="A12" s="38">
        <v>5</v>
      </c>
      <c r="B12" s="39" t="s">
        <v>4</v>
      </c>
      <c r="C12" s="19">
        <v>256392</v>
      </c>
      <c r="D12" s="11">
        <v>58045.12</v>
      </c>
      <c r="E12" s="40">
        <f t="shared" si="0"/>
        <v>22.64</v>
      </c>
      <c r="F12" s="19">
        <v>301069</v>
      </c>
      <c r="G12" s="11">
        <v>73879.47</v>
      </c>
      <c r="H12" s="40">
        <f t="shared" si="1"/>
        <v>24.54</v>
      </c>
      <c r="I12" s="41">
        <f t="shared" si="2"/>
        <v>44677</v>
      </c>
      <c r="J12" s="42">
        <f t="shared" si="3"/>
        <v>15834.349999999999</v>
      </c>
      <c r="K12" s="37">
        <f t="shared" si="3"/>
        <v>1.8999999999999986</v>
      </c>
    </row>
    <row r="13" spans="1:11" ht="12.75">
      <c r="A13" s="16">
        <v>6</v>
      </c>
      <c r="B13" s="17" t="s">
        <v>5</v>
      </c>
      <c r="C13" s="19">
        <v>258867</v>
      </c>
      <c r="D13" s="11">
        <v>47342.33</v>
      </c>
      <c r="E13" s="34">
        <f t="shared" si="0"/>
        <v>18.29</v>
      </c>
      <c r="F13" s="19">
        <v>278859</v>
      </c>
      <c r="G13" s="11">
        <v>52624.24</v>
      </c>
      <c r="H13" s="34">
        <f t="shared" si="1"/>
        <v>18.87</v>
      </c>
      <c r="I13" s="36">
        <f t="shared" si="2"/>
        <v>19992</v>
      </c>
      <c r="J13" s="20">
        <f t="shared" si="3"/>
        <v>5281.909999999996</v>
      </c>
      <c r="K13" s="37">
        <f t="shared" si="3"/>
        <v>0.5800000000000018</v>
      </c>
    </row>
    <row r="14" spans="1:11" ht="12.75">
      <c r="A14" s="16">
        <v>7</v>
      </c>
      <c r="B14" s="17" t="s">
        <v>6</v>
      </c>
      <c r="C14" s="19">
        <v>1504201</v>
      </c>
      <c r="D14" s="11">
        <v>296407.22</v>
      </c>
      <c r="E14" s="34">
        <f t="shared" si="0"/>
        <v>19.71</v>
      </c>
      <c r="F14" s="19">
        <v>1706384</v>
      </c>
      <c r="G14" s="11">
        <v>297253.35</v>
      </c>
      <c r="H14" s="34">
        <f t="shared" si="1"/>
        <v>17.42</v>
      </c>
      <c r="I14" s="36">
        <f t="shared" si="2"/>
        <v>202183</v>
      </c>
      <c r="J14" s="20">
        <f t="shared" si="3"/>
        <v>846.1300000000047</v>
      </c>
      <c r="K14" s="37">
        <f t="shared" si="3"/>
        <v>-2.289999999999999</v>
      </c>
    </row>
    <row r="15" spans="1:11" ht="12.75">
      <c r="A15" s="38">
        <v>8</v>
      </c>
      <c r="B15" s="39" t="s">
        <v>7</v>
      </c>
      <c r="C15" s="19">
        <v>1183605</v>
      </c>
      <c r="D15" s="11">
        <v>167890.75</v>
      </c>
      <c r="E15" s="40">
        <f t="shared" si="0"/>
        <v>14.18</v>
      </c>
      <c r="F15" s="19">
        <v>1382860</v>
      </c>
      <c r="G15" s="11">
        <v>189562.78</v>
      </c>
      <c r="H15" s="40">
        <f t="shared" si="1"/>
        <v>13.71</v>
      </c>
      <c r="I15" s="41">
        <f t="shared" si="2"/>
        <v>199255</v>
      </c>
      <c r="J15" s="42">
        <f t="shared" si="3"/>
        <v>21672.03</v>
      </c>
      <c r="K15" s="37">
        <f t="shared" si="3"/>
        <v>-0.46999999999999886</v>
      </c>
    </row>
    <row r="16" spans="1:11" ht="12.75">
      <c r="A16" s="38">
        <v>9</v>
      </c>
      <c r="B16" s="39" t="s">
        <v>8</v>
      </c>
      <c r="C16" s="19">
        <v>79283</v>
      </c>
      <c r="D16" s="11">
        <v>12752.86</v>
      </c>
      <c r="E16" s="40">
        <f t="shared" si="0"/>
        <v>16.09</v>
      </c>
      <c r="F16" s="19">
        <v>85797</v>
      </c>
      <c r="G16" s="11">
        <v>12539.11</v>
      </c>
      <c r="H16" s="40">
        <f t="shared" si="1"/>
        <v>14.61</v>
      </c>
      <c r="I16" s="41">
        <f t="shared" si="2"/>
        <v>6514</v>
      </c>
      <c r="J16" s="42">
        <f t="shared" si="3"/>
        <v>-213.75</v>
      </c>
      <c r="K16" s="37">
        <f t="shared" si="3"/>
        <v>-1.4800000000000004</v>
      </c>
    </row>
    <row r="17" spans="1:11" ht="12.75">
      <c r="A17" s="16">
        <v>10</v>
      </c>
      <c r="B17" s="17" t="s">
        <v>9</v>
      </c>
      <c r="C17" s="19">
        <v>200055</v>
      </c>
      <c r="D17" s="11">
        <v>64104.29</v>
      </c>
      <c r="E17" s="34">
        <f t="shared" si="0"/>
        <v>32.04</v>
      </c>
      <c r="F17" s="19">
        <v>235637</v>
      </c>
      <c r="G17" s="11">
        <v>66557.46</v>
      </c>
      <c r="H17" s="34">
        <f t="shared" si="1"/>
        <v>28.25</v>
      </c>
      <c r="I17" s="36">
        <f>ROUND(F17-C17,0)</f>
        <v>35582</v>
      </c>
      <c r="J17" s="20">
        <f t="shared" si="3"/>
        <v>2453.1700000000055</v>
      </c>
      <c r="K17" s="37">
        <f t="shared" si="3"/>
        <v>-3.789999999999999</v>
      </c>
    </row>
    <row r="18" spans="1:11" ht="12.75">
      <c r="A18" s="16">
        <v>11</v>
      </c>
      <c r="B18" s="17" t="s">
        <v>10</v>
      </c>
      <c r="C18" s="19">
        <v>151573</v>
      </c>
      <c r="D18" s="11">
        <v>25212.68</v>
      </c>
      <c r="E18" s="34">
        <f t="shared" si="0"/>
        <v>16.63</v>
      </c>
      <c r="F18" s="19">
        <v>171344</v>
      </c>
      <c r="G18" s="11">
        <v>31536.92</v>
      </c>
      <c r="H18" s="34">
        <f t="shared" si="1"/>
        <v>18.41</v>
      </c>
      <c r="I18" s="36">
        <f t="shared" si="2"/>
        <v>19771</v>
      </c>
      <c r="J18" s="20">
        <f t="shared" si="3"/>
        <v>6324.239999999998</v>
      </c>
      <c r="K18" s="37">
        <f t="shared" si="3"/>
        <v>1.7800000000000011</v>
      </c>
    </row>
    <row r="19" spans="1:11" ht="12.75">
      <c r="A19" s="16">
        <v>12</v>
      </c>
      <c r="B19" s="17" t="s">
        <v>11</v>
      </c>
      <c r="C19" s="19">
        <v>606472</v>
      </c>
      <c r="D19" s="11">
        <v>112694.23</v>
      </c>
      <c r="E19" s="34">
        <f t="shared" si="0"/>
        <v>18.58</v>
      </c>
      <c r="F19" s="19">
        <v>647121</v>
      </c>
      <c r="G19" s="11">
        <v>118347.19</v>
      </c>
      <c r="H19" s="34">
        <f t="shared" si="1"/>
        <v>18.29</v>
      </c>
      <c r="I19" s="36">
        <f t="shared" si="2"/>
        <v>40649</v>
      </c>
      <c r="J19" s="20">
        <f t="shared" si="3"/>
        <v>5652.960000000006</v>
      </c>
      <c r="K19" s="37">
        <f t="shared" si="3"/>
        <v>-0.28999999999999915</v>
      </c>
    </row>
    <row r="20" spans="1:11" ht="12.75">
      <c r="A20" s="38">
        <v>13</v>
      </c>
      <c r="B20" s="39" t="s">
        <v>12</v>
      </c>
      <c r="C20" s="19">
        <v>124365</v>
      </c>
      <c r="D20" s="11">
        <v>25325.95</v>
      </c>
      <c r="E20" s="40">
        <f t="shared" si="0"/>
        <v>20.36</v>
      </c>
      <c r="F20" s="19">
        <v>138170</v>
      </c>
      <c r="G20" s="11">
        <v>22566.1</v>
      </c>
      <c r="H20" s="40">
        <f t="shared" si="1"/>
        <v>16.33</v>
      </c>
      <c r="I20" s="41">
        <f t="shared" si="2"/>
        <v>13805</v>
      </c>
      <c r="J20" s="42">
        <f t="shared" si="3"/>
        <v>-2759.850000000002</v>
      </c>
      <c r="K20" s="37">
        <f t="shared" si="3"/>
        <v>-4.030000000000001</v>
      </c>
    </row>
    <row r="21" spans="1:11" ht="12.75">
      <c r="A21" s="16">
        <v>14</v>
      </c>
      <c r="B21" s="17" t="s">
        <v>13</v>
      </c>
      <c r="C21" s="19">
        <v>363600</v>
      </c>
      <c r="D21" s="11">
        <v>120117.28</v>
      </c>
      <c r="E21" s="34">
        <f t="shared" si="0"/>
        <v>33.04</v>
      </c>
      <c r="F21" s="19">
        <v>433800</v>
      </c>
      <c r="G21" s="11">
        <v>137793.66</v>
      </c>
      <c r="H21" s="34">
        <f t="shared" si="1"/>
        <v>31.76</v>
      </c>
      <c r="I21" s="36">
        <f t="shared" si="2"/>
        <v>70200</v>
      </c>
      <c r="J21" s="20">
        <f t="shared" si="3"/>
        <v>17676.380000000005</v>
      </c>
      <c r="K21" s="37">
        <f t="shared" si="3"/>
        <v>-1.2799999999999976</v>
      </c>
    </row>
    <row r="22" spans="1:11" ht="12.75">
      <c r="A22" s="16">
        <v>15</v>
      </c>
      <c r="B22" s="17" t="s">
        <v>14</v>
      </c>
      <c r="C22" s="19">
        <v>825345</v>
      </c>
      <c r="D22" s="11">
        <v>27282.64</v>
      </c>
      <c r="E22" s="34">
        <f t="shared" si="0"/>
        <v>3.31</v>
      </c>
      <c r="F22" s="19">
        <v>915005</v>
      </c>
      <c r="G22" s="11">
        <v>27412.94</v>
      </c>
      <c r="H22" s="34">
        <f t="shared" si="1"/>
        <v>3</v>
      </c>
      <c r="I22" s="36">
        <f t="shared" si="2"/>
        <v>89660</v>
      </c>
      <c r="J22" s="20">
        <f t="shared" si="3"/>
        <v>130.29999999999927</v>
      </c>
      <c r="K22" s="37">
        <f t="shared" si="3"/>
        <v>-0.31000000000000005</v>
      </c>
    </row>
    <row r="23" spans="1:11" ht="12.75">
      <c r="A23" s="16">
        <v>16</v>
      </c>
      <c r="B23" s="17" t="s">
        <v>15</v>
      </c>
      <c r="C23" s="19">
        <v>135802</v>
      </c>
      <c r="D23" s="11">
        <v>61385.23</v>
      </c>
      <c r="E23" s="34">
        <f t="shared" si="0"/>
        <v>45.2</v>
      </c>
      <c r="F23" s="19">
        <v>164883</v>
      </c>
      <c r="G23" s="11">
        <v>72455.12</v>
      </c>
      <c r="H23" s="34">
        <f t="shared" si="1"/>
        <v>43.94</v>
      </c>
      <c r="I23" s="36">
        <f t="shared" si="2"/>
        <v>29081</v>
      </c>
      <c r="J23" s="20">
        <f t="shared" si="3"/>
        <v>11069.889999999992</v>
      </c>
      <c r="K23" s="37">
        <f t="shared" si="3"/>
        <v>-1.2600000000000051</v>
      </c>
    </row>
    <row r="24" spans="1:11" ht="12.75">
      <c r="A24" s="38">
        <v>17</v>
      </c>
      <c r="B24" s="39" t="s">
        <v>16</v>
      </c>
      <c r="C24" s="19">
        <v>172964</v>
      </c>
      <c r="D24" s="11">
        <v>29128.33</v>
      </c>
      <c r="E24" s="40">
        <f t="shared" si="0"/>
        <v>16.84</v>
      </c>
      <c r="F24" s="19">
        <v>205491</v>
      </c>
      <c r="G24" s="11">
        <v>30297.2</v>
      </c>
      <c r="H24" s="40">
        <f t="shared" si="1"/>
        <v>14.74</v>
      </c>
      <c r="I24" s="41">
        <f t="shared" si="2"/>
        <v>32527</v>
      </c>
      <c r="J24" s="42">
        <f t="shared" si="3"/>
        <v>1168.869999999999</v>
      </c>
      <c r="K24" s="37">
        <f t="shared" si="3"/>
        <v>-2.0999999999999996</v>
      </c>
    </row>
    <row r="25" spans="1:11" ht="12.75">
      <c r="A25" s="38">
        <v>18</v>
      </c>
      <c r="B25" s="39" t="s">
        <v>17</v>
      </c>
      <c r="C25" s="19">
        <v>242464</v>
      </c>
      <c r="D25" s="11">
        <v>39980.09</v>
      </c>
      <c r="E25" s="40">
        <f t="shared" si="0"/>
        <v>16.49</v>
      </c>
      <c r="F25" s="19">
        <v>267485</v>
      </c>
      <c r="G25" s="11">
        <v>37721.84</v>
      </c>
      <c r="H25" s="40">
        <f t="shared" si="1"/>
        <v>14.1</v>
      </c>
      <c r="I25" s="41">
        <f t="shared" si="2"/>
        <v>25021</v>
      </c>
      <c r="J25" s="42">
        <f t="shared" si="3"/>
        <v>-2258.25</v>
      </c>
      <c r="K25" s="37">
        <f t="shared" si="3"/>
        <v>-2.389999999999999</v>
      </c>
    </row>
    <row r="26" spans="1:11" ht="12.75">
      <c r="A26" s="38">
        <v>19</v>
      </c>
      <c r="B26" s="39" t="s">
        <v>18</v>
      </c>
      <c r="C26" s="19">
        <v>122892</v>
      </c>
      <c r="D26" s="11">
        <v>18282.22</v>
      </c>
      <c r="E26" s="40">
        <f t="shared" si="0"/>
        <v>14.88</v>
      </c>
      <c r="F26" s="19">
        <v>129040</v>
      </c>
      <c r="G26" s="11">
        <v>19207</v>
      </c>
      <c r="H26" s="40">
        <f t="shared" si="1"/>
        <v>14.88</v>
      </c>
      <c r="I26" s="41">
        <f t="shared" si="2"/>
        <v>6148</v>
      </c>
      <c r="J26" s="42">
        <f t="shared" si="3"/>
        <v>924.7799999999988</v>
      </c>
      <c r="K26" s="37">
        <f t="shared" si="3"/>
        <v>0</v>
      </c>
    </row>
    <row r="27" spans="1:11" ht="12.75">
      <c r="A27" s="16">
        <v>20</v>
      </c>
      <c r="B27" s="17" t="s">
        <v>19</v>
      </c>
      <c r="C27" s="19">
        <v>181939</v>
      </c>
      <c r="D27" s="11">
        <v>32385.17</v>
      </c>
      <c r="E27" s="34">
        <f t="shared" si="0"/>
        <v>17.8</v>
      </c>
      <c r="F27" s="19">
        <v>180479</v>
      </c>
      <c r="G27" s="11">
        <v>30508.46</v>
      </c>
      <c r="H27" s="34">
        <f t="shared" si="1"/>
        <v>16.9</v>
      </c>
      <c r="I27" s="36">
        <f t="shared" si="2"/>
        <v>-1460</v>
      </c>
      <c r="J27" s="20">
        <f t="shared" si="3"/>
        <v>-1876.7099999999991</v>
      </c>
      <c r="K27" s="37">
        <f t="shared" si="3"/>
        <v>-0.9000000000000021</v>
      </c>
    </row>
    <row r="28" spans="1:11" ht="12.75">
      <c r="A28" s="16">
        <v>21</v>
      </c>
      <c r="B28" s="17" t="s">
        <v>20</v>
      </c>
      <c r="C28" s="19">
        <v>242147</v>
      </c>
      <c r="D28" s="11">
        <v>52051.36</v>
      </c>
      <c r="E28" s="34">
        <f t="shared" si="0"/>
        <v>21.5</v>
      </c>
      <c r="F28" s="19">
        <v>241930</v>
      </c>
      <c r="G28" s="11">
        <v>57702.33</v>
      </c>
      <c r="H28" s="34">
        <f t="shared" si="1"/>
        <v>23.85</v>
      </c>
      <c r="I28" s="36">
        <f t="shared" si="2"/>
        <v>-217</v>
      </c>
      <c r="J28" s="20">
        <f t="shared" si="3"/>
        <v>5650.970000000001</v>
      </c>
      <c r="K28" s="37">
        <f t="shared" si="3"/>
        <v>2.3500000000000014</v>
      </c>
    </row>
    <row r="29" spans="1:11" ht="12.75">
      <c r="A29" s="38">
        <v>22</v>
      </c>
      <c r="B29" s="39" t="s">
        <v>21</v>
      </c>
      <c r="C29" s="19">
        <v>77514</v>
      </c>
      <c r="D29" s="11">
        <v>13821.56</v>
      </c>
      <c r="E29" s="40">
        <f t="shared" si="0"/>
        <v>17.83</v>
      </c>
      <c r="F29" s="19">
        <v>79499</v>
      </c>
      <c r="G29" s="11">
        <v>14310.77</v>
      </c>
      <c r="H29" s="40">
        <f t="shared" si="1"/>
        <v>18</v>
      </c>
      <c r="I29" s="41">
        <f t="shared" si="2"/>
        <v>1985</v>
      </c>
      <c r="J29" s="42">
        <f t="shared" si="3"/>
        <v>489.21000000000095</v>
      </c>
      <c r="K29" s="37">
        <f t="shared" si="3"/>
        <v>0.1700000000000017</v>
      </c>
    </row>
    <row r="30" spans="1:11" ht="12.75">
      <c r="A30" s="38">
        <v>23</v>
      </c>
      <c r="B30" s="39" t="s">
        <v>22</v>
      </c>
      <c r="C30" s="19">
        <v>354512</v>
      </c>
      <c r="D30" s="11">
        <v>67266.89</v>
      </c>
      <c r="E30" s="40">
        <f t="shared" si="0"/>
        <v>18.97</v>
      </c>
      <c r="F30" s="19">
        <v>355917</v>
      </c>
      <c r="G30" s="11">
        <v>77550</v>
      </c>
      <c r="H30" s="40">
        <f t="shared" si="1"/>
        <v>21.79</v>
      </c>
      <c r="I30" s="41">
        <f t="shared" si="2"/>
        <v>1405</v>
      </c>
      <c r="J30" s="42">
        <f t="shared" si="3"/>
        <v>10283.11</v>
      </c>
      <c r="K30" s="37">
        <f t="shared" si="3"/>
        <v>2.8200000000000003</v>
      </c>
    </row>
    <row r="31" spans="1:11" ht="12.75">
      <c r="A31" s="16">
        <v>24</v>
      </c>
      <c r="B31" s="17" t="s">
        <v>23</v>
      </c>
      <c r="C31" s="19">
        <v>676948</v>
      </c>
      <c r="D31" s="11">
        <v>138846.73</v>
      </c>
      <c r="E31" s="34">
        <f t="shared" si="0"/>
        <v>20.51</v>
      </c>
      <c r="F31" s="19">
        <v>645826</v>
      </c>
      <c r="G31" s="11">
        <v>123358.8</v>
      </c>
      <c r="H31" s="34">
        <f t="shared" si="1"/>
        <v>19.1</v>
      </c>
      <c r="I31" s="36">
        <f t="shared" si="2"/>
        <v>-31122</v>
      </c>
      <c r="J31" s="20">
        <f t="shared" si="3"/>
        <v>-15487.930000000008</v>
      </c>
      <c r="K31" s="37">
        <f t="shared" si="3"/>
        <v>-1.4100000000000001</v>
      </c>
    </row>
    <row r="32" spans="1:11" ht="12.75">
      <c r="A32" s="38">
        <v>25</v>
      </c>
      <c r="B32" s="39" t="s">
        <v>24</v>
      </c>
      <c r="C32" s="19">
        <v>137518</v>
      </c>
      <c r="D32" s="11">
        <v>25974.5</v>
      </c>
      <c r="E32" s="40">
        <f t="shared" si="0"/>
        <v>18.89</v>
      </c>
      <c r="F32" s="19">
        <v>140829</v>
      </c>
      <c r="G32" s="11">
        <v>21788.66</v>
      </c>
      <c r="H32" s="40">
        <f t="shared" si="1"/>
        <v>15.47</v>
      </c>
      <c r="I32" s="41">
        <f t="shared" si="2"/>
        <v>3311</v>
      </c>
      <c r="J32" s="42">
        <f t="shared" si="3"/>
        <v>-4185.84</v>
      </c>
      <c r="K32" s="37">
        <f t="shared" si="3"/>
        <v>-3.42</v>
      </c>
    </row>
    <row r="33" spans="1:11" ht="12.75">
      <c r="A33" s="16">
        <v>26</v>
      </c>
      <c r="B33" s="17" t="s">
        <v>25</v>
      </c>
      <c r="C33" s="19">
        <v>309683</v>
      </c>
      <c r="D33" s="11">
        <v>51300.96</v>
      </c>
      <c r="E33" s="34">
        <f t="shared" si="0"/>
        <v>16.57</v>
      </c>
      <c r="F33" s="19">
        <v>374564</v>
      </c>
      <c r="G33" s="11">
        <v>54974.52</v>
      </c>
      <c r="H33" s="34">
        <f t="shared" si="1"/>
        <v>14.68</v>
      </c>
      <c r="I33" s="36">
        <f t="shared" si="2"/>
        <v>64881</v>
      </c>
      <c r="J33" s="20">
        <f t="shared" si="3"/>
        <v>3673.5599999999977</v>
      </c>
      <c r="K33" s="37">
        <f t="shared" si="3"/>
        <v>-1.8900000000000006</v>
      </c>
    </row>
    <row r="34" spans="1:11" ht="12.75">
      <c r="A34" s="16">
        <v>27</v>
      </c>
      <c r="B34" s="17" t="s">
        <v>26</v>
      </c>
      <c r="C34" s="19">
        <v>181482</v>
      </c>
      <c r="D34" s="11">
        <v>45764.29</v>
      </c>
      <c r="E34" s="34">
        <f t="shared" si="0"/>
        <v>25.22</v>
      </c>
      <c r="F34" s="19">
        <v>184591</v>
      </c>
      <c r="G34" s="11">
        <v>45456.39</v>
      </c>
      <c r="H34" s="34">
        <f t="shared" si="1"/>
        <v>24.63</v>
      </c>
      <c r="I34" s="36">
        <f t="shared" si="2"/>
        <v>3109</v>
      </c>
      <c r="J34" s="20">
        <f t="shared" si="3"/>
        <v>-307.90000000000146</v>
      </c>
      <c r="K34" s="37">
        <f t="shared" si="3"/>
        <v>-0.5899999999999999</v>
      </c>
    </row>
    <row r="35" spans="1:11" ht="12.75">
      <c r="A35" s="16">
        <v>28</v>
      </c>
      <c r="B35" s="17" t="s">
        <v>27</v>
      </c>
      <c r="C35" s="19">
        <v>178821</v>
      </c>
      <c r="D35" s="11">
        <v>38400.37</v>
      </c>
      <c r="E35" s="34">
        <f t="shared" si="0"/>
        <v>21.47</v>
      </c>
      <c r="F35" s="19">
        <v>214771</v>
      </c>
      <c r="G35" s="11">
        <v>40635.73</v>
      </c>
      <c r="H35" s="34">
        <f t="shared" si="1"/>
        <v>18.92</v>
      </c>
      <c r="I35" s="36">
        <f t="shared" si="2"/>
        <v>35950</v>
      </c>
      <c r="J35" s="20">
        <f t="shared" si="3"/>
        <v>2235.3600000000006</v>
      </c>
      <c r="K35" s="37">
        <f t="shared" si="3"/>
        <v>-2.549999999999997</v>
      </c>
    </row>
    <row r="36" spans="1:11" ht="12.75">
      <c r="A36" s="38">
        <v>29</v>
      </c>
      <c r="B36" s="39" t="s">
        <v>28</v>
      </c>
      <c r="C36" s="19">
        <v>453424</v>
      </c>
      <c r="D36" s="11">
        <v>71378.92</v>
      </c>
      <c r="E36" s="40">
        <f t="shared" si="0"/>
        <v>15.74</v>
      </c>
      <c r="F36" s="19">
        <v>490753</v>
      </c>
      <c r="G36" s="11">
        <v>78814.28</v>
      </c>
      <c r="H36" s="40">
        <f t="shared" si="1"/>
        <v>16.06</v>
      </c>
      <c r="I36" s="41">
        <f t="shared" si="2"/>
        <v>37329</v>
      </c>
      <c r="J36" s="42">
        <f t="shared" si="3"/>
        <v>7435.360000000001</v>
      </c>
      <c r="K36" s="37">
        <f t="shared" si="3"/>
        <v>0.3199999999999985</v>
      </c>
    </row>
    <row r="37" spans="1:11" ht="12.75">
      <c r="A37" s="38">
        <v>30</v>
      </c>
      <c r="B37" s="39" t="s">
        <v>29</v>
      </c>
      <c r="C37" s="19">
        <v>759810</v>
      </c>
      <c r="D37" s="11">
        <v>105258.31</v>
      </c>
      <c r="E37" s="40">
        <f t="shared" si="0"/>
        <v>13.85</v>
      </c>
      <c r="F37" s="19">
        <v>769255</v>
      </c>
      <c r="G37" s="11">
        <v>103060.43</v>
      </c>
      <c r="H37" s="40">
        <f t="shared" si="1"/>
        <v>13.4</v>
      </c>
      <c r="I37" s="41">
        <f t="shared" si="2"/>
        <v>9445</v>
      </c>
      <c r="J37" s="42">
        <f t="shared" si="3"/>
        <v>-2197.8800000000047</v>
      </c>
      <c r="K37" s="37">
        <f t="shared" si="3"/>
        <v>-0.4499999999999993</v>
      </c>
    </row>
    <row r="38" spans="1:11" ht="12.75">
      <c r="A38" s="38">
        <v>31</v>
      </c>
      <c r="B38" s="39" t="s">
        <v>30</v>
      </c>
      <c r="C38" s="19">
        <v>850428</v>
      </c>
      <c r="D38" s="11">
        <v>140502.44</v>
      </c>
      <c r="E38" s="40">
        <f t="shared" si="0"/>
        <v>16.52</v>
      </c>
      <c r="F38" s="19">
        <v>967157</v>
      </c>
      <c r="G38" s="11">
        <v>157034.92</v>
      </c>
      <c r="H38" s="40">
        <f t="shared" si="1"/>
        <v>16.24</v>
      </c>
      <c r="I38" s="41">
        <f t="shared" si="2"/>
        <v>116729</v>
      </c>
      <c r="J38" s="42">
        <f t="shared" si="3"/>
        <v>16532.48000000001</v>
      </c>
      <c r="K38" s="37">
        <f t="shared" si="3"/>
        <v>-0.28000000000000114</v>
      </c>
    </row>
    <row r="39" spans="1:11" ht="12.75">
      <c r="A39" s="38">
        <v>32</v>
      </c>
      <c r="B39" s="39" t="s">
        <v>31</v>
      </c>
      <c r="C39" s="19">
        <v>538505</v>
      </c>
      <c r="D39" s="11">
        <v>77026.56</v>
      </c>
      <c r="E39" s="40">
        <f t="shared" si="0"/>
        <v>14.3</v>
      </c>
      <c r="F39" s="19">
        <v>570316</v>
      </c>
      <c r="G39" s="11">
        <v>73985.55</v>
      </c>
      <c r="H39" s="40">
        <f t="shared" si="1"/>
        <v>12.97</v>
      </c>
      <c r="I39" s="41">
        <f t="shared" si="2"/>
        <v>31811</v>
      </c>
      <c r="J39" s="42">
        <f t="shared" si="3"/>
        <v>-3041.0099999999948</v>
      </c>
      <c r="K39" s="37">
        <f t="shared" si="3"/>
        <v>-1.33</v>
      </c>
    </row>
    <row r="40" spans="1:11" ht="13.5" thickBot="1">
      <c r="A40" s="38">
        <v>33</v>
      </c>
      <c r="B40" s="43" t="s">
        <v>32</v>
      </c>
      <c r="C40" s="25">
        <v>273711</v>
      </c>
      <c r="D40" s="11">
        <v>42256.16</v>
      </c>
      <c r="E40" s="44">
        <f t="shared" si="0"/>
        <v>15.44</v>
      </c>
      <c r="F40" s="25">
        <v>292270</v>
      </c>
      <c r="G40" s="11">
        <v>39913.78</v>
      </c>
      <c r="H40" s="44">
        <f t="shared" si="1"/>
        <v>13.66</v>
      </c>
      <c r="I40" s="45">
        <f t="shared" si="2"/>
        <v>18559</v>
      </c>
      <c r="J40" s="46">
        <f t="shared" si="3"/>
        <v>-2342.3800000000047</v>
      </c>
      <c r="K40" s="47">
        <f t="shared" si="3"/>
        <v>-1.7799999999999994</v>
      </c>
    </row>
    <row r="41" spans="1:11" ht="16.5" thickBot="1">
      <c r="A41" s="48"/>
      <c r="B41" s="49" t="s">
        <v>33</v>
      </c>
      <c r="C41" s="50">
        <f>SUM(C8:C40)</f>
        <v>34582855</v>
      </c>
      <c r="D41" s="50">
        <f>SUM(D8:D40)</f>
        <v>5507076.84</v>
      </c>
      <c r="E41" s="31">
        <f t="shared" si="0"/>
        <v>15.92</v>
      </c>
      <c r="F41" s="50">
        <f>SUM(F8:F40)</f>
        <v>36922380</v>
      </c>
      <c r="G41" s="50">
        <f>SUM(G8:G40)</f>
        <v>5992034.600000001</v>
      </c>
      <c r="H41" s="31">
        <f t="shared" si="1"/>
        <v>16.23</v>
      </c>
      <c r="I41" s="50">
        <f t="shared" si="2"/>
        <v>2339525</v>
      </c>
      <c r="J41" s="50">
        <f>G41-D41</f>
        <v>484957.7600000007</v>
      </c>
      <c r="K41" s="31">
        <f t="shared" si="3"/>
        <v>0.3100000000000005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2017-08-15T11:58:04Z</cp:lastPrinted>
  <dcterms:created xsi:type="dcterms:W3CDTF">2005-05-17T11:24:02Z</dcterms:created>
  <dcterms:modified xsi:type="dcterms:W3CDTF">2017-08-15T12:09:54Z</dcterms:modified>
  <cp:category/>
  <cp:version/>
  <cp:contentType/>
  <cp:contentStatus/>
</cp:coreProperties>
</file>