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598" activeTab="1"/>
  </bookViews>
  <sheets>
    <sheet name="Динамика поступлений 01.08.2016" sheetId="1" r:id="rId1"/>
    <sheet name="удельный вес 01.08.2016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<sst xmlns="http://schemas.openxmlformats.org/spreadsheetml/2006/main" count="98" uniqueCount="55">
  <si>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</si>
  <si>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</si>
  <si>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</si>
  <si>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</si>
  <si>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</si>
  <si>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</si>
  <si>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</si>
  <si>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</si>
  <si>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</si>
  <si>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</si>
  <si>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</si>
  <si>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</si>
  <si>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</si>
  <si>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</si>
  <si>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</si>
  <si>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</si>
  <si>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</si>
  <si>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</si>
  <si>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</si>
  <si>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</si>
  <si>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</si>
  <si>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</si>
  <si>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</si>
  <si>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</si>
  <si>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</si>
  <si>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</si>
  <si>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</si>
  <si>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</si>
  <si>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</si>
  <si>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</si>
  <si>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</si>
  <si>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</si>
  <si>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</si>
  <si>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</si>
  <si>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</si>
  <si>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</si>
  <si>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</si>
  <si>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</si>
  <si>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</si>
  <si>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</si>
  <si>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</si>
  <si>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</si>
  <si>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</si>
  <si>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</si>
  <si>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</si>
  <si>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</si>
  <si>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</si>
  <si>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01.08.2016 года </t>
  </si>
  <si>
    <t>по состоянию на 01.08.2015г.</t>
  </si>
  <si>
    <t>по состоянию на 01.08.2016г.</t>
  </si>
  <si>
    <t>по состоянию на 01.08.2015 года (по приказу 65Н)</t>
  </si>
  <si>
    <t>по состоянию на 01.08.2016 года (по приказу 65Н)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</si>
  <si>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01.08.2016 года</t>
  </si>
  <si>
    <t xml:space="preserve">По состоянию на 01.08.2015 года </t>
  </si>
  <si>
    <t xml:space="preserve">По состоянию на 01.08.2016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</si>
</sst>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top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 horizontal="center" vertical="top" shrinkToFit="1"/>
    </xf>
    <xf numFmtId="1" fontId="5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4" borderId="23" xfId="0" applyFont="1" applyFill="1" applyBorder="1" applyAlignment="1">
      <alignment horizontal="left"/>
    </xf>
    <xf numFmtId="3" fontId="5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" fontId="5" fillId="35" borderId="21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0">
      <selection activeCell="H8" sqref="H8:H40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1" t="s">
        <v>47</v>
      </c>
      <c r="B1" s="51"/>
      <c r="C1" s="51"/>
      <c r="D1" s="51"/>
      <c r="E1" s="51"/>
      <c r="F1" s="51"/>
      <c r="G1" s="51"/>
      <c r="H1" s="51"/>
      <c r="I1" s="6"/>
      <c r="J1" s="6"/>
    </row>
    <row r="2" spans="1:10" ht="17.25" customHeight="1">
      <c r="A2" s="51"/>
      <c r="B2" s="51"/>
      <c r="C2" s="51"/>
      <c r="D2" s="51"/>
      <c r="E2" s="51"/>
      <c r="F2" s="51"/>
      <c r="G2" s="51"/>
      <c r="H2" s="51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2" t="s">
        <v>36</v>
      </c>
      <c r="J4" s="53"/>
    </row>
    <row r="5" spans="1:10" ht="30" customHeight="1" thickBot="1">
      <c r="A5" s="54" t="s">
        <v>37</v>
      </c>
      <c r="B5" s="54" t="s">
        <v>45</v>
      </c>
      <c r="C5" s="56" t="s">
        <v>39</v>
      </c>
      <c r="D5" s="57"/>
      <c r="E5" s="58" t="s">
        <v>34</v>
      </c>
      <c r="F5" s="60" t="s">
        <v>0</v>
      </c>
      <c r="G5" s="56" t="s">
        <v>35</v>
      </c>
      <c r="H5" s="57"/>
      <c r="I5" s="54" t="s">
        <v>34</v>
      </c>
      <c r="J5" s="62" t="s">
        <v>38</v>
      </c>
    </row>
    <row r="6" spans="1:10" ht="48" customHeight="1" thickBot="1">
      <c r="A6" s="55"/>
      <c r="B6" s="55"/>
      <c r="C6" s="7" t="s">
        <v>50</v>
      </c>
      <c r="D6" s="7" t="s">
        <v>51</v>
      </c>
      <c r="E6" s="59"/>
      <c r="F6" s="61"/>
      <c r="G6" s="7" t="s">
        <v>48</v>
      </c>
      <c r="H6" s="7" t="s">
        <v>49</v>
      </c>
      <c r="I6" s="55"/>
      <c r="J6" s="63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3470819.12</v>
      </c>
      <c r="D8" s="11">
        <v>3586816.52</v>
      </c>
      <c r="E8" s="12">
        <f aca="true" t="shared" si="0" ref="E8:E41">D8-C8</f>
        <v>115997.3999999999</v>
      </c>
      <c r="F8" s="13">
        <f aca="true" t="shared" si="1" ref="F8:F41">ROUND(D8/C8*100,2)</f>
        <v>103.34</v>
      </c>
      <c r="G8" s="14">
        <v>23757958</v>
      </c>
      <c r="H8" s="14">
        <v>24156294</v>
      </c>
      <c r="I8" s="12">
        <f>H8-G8</f>
        <v>398336</v>
      </c>
      <c r="J8" s="15">
        <f>ROUND(H8/G8*100,2)</f>
        <v>101.68</v>
      </c>
      <c r="N8" s="1"/>
      <c r="O8" s="5"/>
    </row>
    <row r="9" spans="1:15" ht="15.75">
      <c r="A9" s="16">
        <v>2</v>
      </c>
      <c r="B9" s="17" t="s">
        <v>44</v>
      </c>
      <c r="C9" s="11">
        <v>164138.28</v>
      </c>
      <c r="D9" s="11">
        <v>166389.05</v>
      </c>
      <c r="E9" s="12">
        <f t="shared" si="0"/>
        <v>2250.7699999999895</v>
      </c>
      <c r="F9" s="18">
        <f t="shared" si="1"/>
        <v>101.37</v>
      </c>
      <c r="G9" s="19">
        <v>1101188</v>
      </c>
      <c r="H9" s="19">
        <v>1096136</v>
      </c>
      <c r="I9" s="20">
        <f aca="true" t="shared" si="2" ref="I9:I41">H9-G9</f>
        <v>-5052</v>
      </c>
      <c r="J9" s="21">
        <f aca="true" t="shared" si="3" ref="J9:J41">ROUND(H9/G9*100,2)</f>
        <v>99.54</v>
      </c>
      <c r="N9" s="1"/>
      <c r="O9" s="5"/>
    </row>
    <row r="10" spans="1:15" ht="15.75">
      <c r="A10" s="16">
        <v>3</v>
      </c>
      <c r="B10" s="17" t="s">
        <v>2</v>
      </c>
      <c r="C10" s="11">
        <v>217165.31</v>
      </c>
      <c r="D10" s="11">
        <v>210411.9</v>
      </c>
      <c r="E10" s="12">
        <f t="shared" si="0"/>
        <v>-6753.4100000000035</v>
      </c>
      <c r="F10" s="18">
        <f t="shared" si="1"/>
        <v>96.89</v>
      </c>
      <c r="G10" s="19">
        <v>1356373</v>
      </c>
      <c r="H10" s="19">
        <v>1310895</v>
      </c>
      <c r="I10" s="20">
        <f t="shared" si="2"/>
        <v>-45478</v>
      </c>
      <c r="J10" s="21">
        <f t="shared" si="3"/>
        <v>96.65</v>
      </c>
      <c r="N10" s="1"/>
      <c r="O10" s="5"/>
    </row>
    <row r="11" spans="1:15" ht="15.75">
      <c r="A11" s="16">
        <v>4</v>
      </c>
      <c r="B11" s="17" t="s">
        <v>3</v>
      </c>
      <c r="C11" s="11">
        <v>161639.43</v>
      </c>
      <c r="D11" s="11">
        <v>177194.87</v>
      </c>
      <c r="E11" s="12">
        <f t="shared" si="0"/>
        <v>15555.440000000002</v>
      </c>
      <c r="F11" s="18">
        <f t="shared" si="1"/>
        <v>109.62</v>
      </c>
      <c r="G11" s="19">
        <v>1003423</v>
      </c>
      <c r="H11" s="19">
        <v>1042096</v>
      </c>
      <c r="I11" s="20">
        <f t="shared" si="2"/>
        <v>38673</v>
      </c>
      <c r="J11" s="21">
        <f t="shared" si="3"/>
        <v>103.85</v>
      </c>
      <c r="N11" s="1"/>
      <c r="O11" s="5"/>
    </row>
    <row r="12" spans="1:15" ht="15.75">
      <c r="A12" s="16">
        <v>5</v>
      </c>
      <c r="B12" s="17" t="s">
        <v>4</v>
      </c>
      <c r="C12" s="11">
        <v>50016.4</v>
      </c>
      <c r="D12" s="11">
        <v>61900.32</v>
      </c>
      <c r="E12" s="12">
        <f t="shared" si="0"/>
        <v>11883.919999999998</v>
      </c>
      <c r="F12" s="18">
        <f t="shared" si="1"/>
        <v>123.76</v>
      </c>
      <c r="G12" s="19">
        <v>313668</v>
      </c>
      <c r="H12" s="19">
        <v>310087</v>
      </c>
      <c r="I12" s="20">
        <f t="shared" si="2"/>
        <v>-3581</v>
      </c>
      <c r="J12" s="21">
        <f t="shared" si="3"/>
        <v>98.86</v>
      </c>
      <c r="N12" s="1"/>
      <c r="O12" s="5"/>
    </row>
    <row r="13" spans="1:15" ht="15.75">
      <c r="A13" s="16">
        <v>6</v>
      </c>
      <c r="B13" s="17" t="s">
        <v>5</v>
      </c>
      <c r="C13" s="11">
        <v>51878.57</v>
      </c>
      <c r="D13" s="11">
        <v>54717.92</v>
      </c>
      <c r="E13" s="12">
        <f t="shared" si="0"/>
        <v>2839.3499999999985</v>
      </c>
      <c r="F13" s="18">
        <f t="shared" si="1"/>
        <v>105.47</v>
      </c>
      <c r="G13" s="19">
        <v>277092</v>
      </c>
      <c r="H13" s="19">
        <v>300807</v>
      </c>
      <c r="I13" s="20">
        <f t="shared" si="2"/>
        <v>23715</v>
      </c>
      <c r="J13" s="21">
        <f t="shared" si="3"/>
        <v>108.56</v>
      </c>
      <c r="N13" s="1"/>
      <c r="O13" s="5"/>
    </row>
    <row r="14" spans="1:15" ht="15.75">
      <c r="A14" s="16">
        <v>7</v>
      </c>
      <c r="B14" s="17" t="s">
        <v>6</v>
      </c>
      <c r="C14" s="11">
        <v>306305</v>
      </c>
      <c r="D14" s="11">
        <v>351078.84</v>
      </c>
      <c r="E14" s="12">
        <f t="shared" si="0"/>
        <v>44773.840000000026</v>
      </c>
      <c r="F14" s="18">
        <f t="shared" si="1"/>
        <v>114.62</v>
      </c>
      <c r="G14" s="19">
        <v>1793611</v>
      </c>
      <c r="H14" s="19">
        <v>1881387</v>
      </c>
      <c r="I14" s="20">
        <f t="shared" si="2"/>
        <v>87776</v>
      </c>
      <c r="J14" s="21">
        <f t="shared" si="3"/>
        <v>104.89</v>
      </c>
      <c r="N14" s="1"/>
      <c r="O14" s="5"/>
    </row>
    <row r="15" spans="1:15" ht="15.75">
      <c r="A15" s="16">
        <v>8</v>
      </c>
      <c r="B15" s="17" t="s">
        <v>7</v>
      </c>
      <c r="C15" s="11">
        <v>156062.75</v>
      </c>
      <c r="D15" s="11">
        <v>189282.23</v>
      </c>
      <c r="E15" s="12">
        <f t="shared" si="0"/>
        <v>33219.48000000001</v>
      </c>
      <c r="F15" s="18">
        <f t="shared" si="1"/>
        <v>121.29</v>
      </c>
      <c r="G15" s="19">
        <v>1149867</v>
      </c>
      <c r="H15" s="19">
        <v>1371672</v>
      </c>
      <c r="I15" s="20">
        <f t="shared" si="2"/>
        <v>221805</v>
      </c>
      <c r="J15" s="21">
        <f t="shared" si="3"/>
        <v>119.29</v>
      </c>
      <c r="N15" s="1"/>
      <c r="O15" s="5"/>
    </row>
    <row r="16" spans="1:15" ht="15.75">
      <c r="A16" s="16">
        <v>9</v>
      </c>
      <c r="B16" s="17" t="s">
        <v>8</v>
      </c>
      <c r="C16" s="11">
        <v>13711.66</v>
      </c>
      <c r="D16" s="11">
        <v>14496.54</v>
      </c>
      <c r="E16" s="12">
        <f t="shared" si="0"/>
        <v>784.880000000001</v>
      </c>
      <c r="F16" s="18">
        <f t="shared" si="1"/>
        <v>105.72</v>
      </c>
      <c r="G16" s="19">
        <v>103438</v>
      </c>
      <c r="H16" s="19">
        <v>96437</v>
      </c>
      <c r="I16" s="20">
        <f t="shared" si="2"/>
        <v>-7001</v>
      </c>
      <c r="J16" s="21">
        <f t="shared" si="3"/>
        <v>93.23</v>
      </c>
      <c r="N16" s="1"/>
      <c r="O16" s="5"/>
    </row>
    <row r="17" spans="1:15" ht="15.75">
      <c r="A17" s="16">
        <v>10</v>
      </c>
      <c r="B17" s="17" t="s">
        <v>9</v>
      </c>
      <c r="C17" s="11">
        <v>75268.56</v>
      </c>
      <c r="D17" s="11">
        <v>75614.89</v>
      </c>
      <c r="E17" s="12">
        <f t="shared" si="0"/>
        <v>346.33000000000175</v>
      </c>
      <c r="F17" s="18">
        <f t="shared" si="1"/>
        <v>100.46</v>
      </c>
      <c r="G17" s="19">
        <v>229427</v>
      </c>
      <c r="H17" s="19">
        <v>252349</v>
      </c>
      <c r="I17" s="20">
        <f t="shared" si="2"/>
        <v>22922</v>
      </c>
      <c r="J17" s="21">
        <f t="shared" si="3"/>
        <v>109.99</v>
      </c>
      <c r="N17" s="1"/>
      <c r="O17" s="5"/>
    </row>
    <row r="18" spans="1:15" ht="15.75">
      <c r="A18" s="16">
        <v>11</v>
      </c>
      <c r="B18" s="17" t="s">
        <v>10</v>
      </c>
      <c r="C18" s="11">
        <v>26182.66</v>
      </c>
      <c r="D18" s="11">
        <v>29662.49</v>
      </c>
      <c r="E18" s="12">
        <f t="shared" si="0"/>
        <v>3479.8300000000017</v>
      </c>
      <c r="F18" s="18">
        <f t="shared" si="1"/>
        <v>113.29</v>
      </c>
      <c r="G18" s="19">
        <v>167793</v>
      </c>
      <c r="H18" s="19">
        <v>178863</v>
      </c>
      <c r="I18" s="20">
        <f t="shared" si="2"/>
        <v>11070</v>
      </c>
      <c r="J18" s="21">
        <f t="shared" si="3"/>
        <v>106.6</v>
      </c>
      <c r="N18" s="1"/>
      <c r="O18" s="5"/>
    </row>
    <row r="19" spans="1:15" ht="15.75">
      <c r="A19" s="16">
        <v>12</v>
      </c>
      <c r="B19" s="17" t="s">
        <v>11</v>
      </c>
      <c r="C19" s="11">
        <v>130838.31</v>
      </c>
      <c r="D19" s="11">
        <v>135332.53</v>
      </c>
      <c r="E19" s="12">
        <f t="shared" si="0"/>
        <v>4494.220000000001</v>
      </c>
      <c r="F19" s="18">
        <f t="shared" si="1"/>
        <v>103.43</v>
      </c>
      <c r="G19" s="19">
        <v>705864</v>
      </c>
      <c r="H19" s="19">
        <v>743462</v>
      </c>
      <c r="I19" s="20">
        <f t="shared" si="2"/>
        <v>37598</v>
      </c>
      <c r="J19" s="21">
        <f t="shared" si="3"/>
        <v>105.33</v>
      </c>
      <c r="N19" s="1"/>
      <c r="O19" s="5"/>
    </row>
    <row r="20" spans="1:15" ht="15.75">
      <c r="A20" s="16">
        <v>13</v>
      </c>
      <c r="B20" s="17" t="s">
        <v>12</v>
      </c>
      <c r="C20" s="11">
        <v>27499.75</v>
      </c>
      <c r="D20" s="11">
        <v>29016.34</v>
      </c>
      <c r="E20" s="12">
        <f t="shared" si="0"/>
        <v>1516.5900000000001</v>
      </c>
      <c r="F20" s="18">
        <f t="shared" si="1"/>
        <v>105.51</v>
      </c>
      <c r="G20" s="19">
        <v>159157</v>
      </c>
      <c r="H20" s="19">
        <v>147799</v>
      </c>
      <c r="I20" s="20">
        <f t="shared" si="2"/>
        <v>-11358</v>
      </c>
      <c r="J20" s="21">
        <f t="shared" si="3"/>
        <v>92.86</v>
      </c>
      <c r="N20" s="1"/>
      <c r="O20" s="5"/>
    </row>
    <row r="21" spans="1:15" ht="15.75">
      <c r="A21" s="16">
        <v>14</v>
      </c>
      <c r="B21" s="17" t="s">
        <v>13</v>
      </c>
      <c r="C21" s="11">
        <v>143878.01</v>
      </c>
      <c r="D21" s="11">
        <v>138488.5</v>
      </c>
      <c r="E21" s="12">
        <f t="shared" si="0"/>
        <v>-5389.510000000009</v>
      </c>
      <c r="F21" s="18">
        <f t="shared" si="1"/>
        <v>96.25</v>
      </c>
      <c r="G21" s="19">
        <v>946200</v>
      </c>
      <c r="H21" s="19">
        <v>998467</v>
      </c>
      <c r="I21" s="20">
        <f t="shared" si="2"/>
        <v>52267</v>
      </c>
      <c r="J21" s="21">
        <f t="shared" si="3"/>
        <v>105.52</v>
      </c>
      <c r="N21" s="1"/>
      <c r="O21" s="5"/>
    </row>
    <row r="22" spans="1:15" ht="15.75">
      <c r="A22" s="16">
        <v>15</v>
      </c>
      <c r="B22" s="17" t="s">
        <v>14</v>
      </c>
      <c r="C22" s="11">
        <v>33605.01</v>
      </c>
      <c r="D22" s="11">
        <v>31984.99</v>
      </c>
      <c r="E22" s="12">
        <f t="shared" si="0"/>
        <v>-1620.0200000000004</v>
      </c>
      <c r="F22" s="18">
        <f t="shared" si="1"/>
        <v>95.18</v>
      </c>
      <c r="G22" s="19">
        <v>188001</v>
      </c>
      <c r="H22" s="19">
        <v>180423</v>
      </c>
      <c r="I22" s="20">
        <f t="shared" si="2"/>
        <v>-7578</v>
      </c>
      <c r="J22" s="21">
        <f t="shared" si="3"/>
        <v>95.97</v>
      </c>
      <c r="N22" s="1"/>
      <c r="O22" s="5"/>
    </row>
    <row r="23" spans="1:15" ht="15.75">
      <c r="A23" s="16">
        <v>16</v>
      </c>
      <c r="B23" s="17" t="s">
        <v>15</v>
      </c>
      <c r="C23" s="11">
        <v>73658.98</v>
      </c>
      <c r="D23" s="11">
        <v>72200.19</v>
      </c>
      <c r="E23" s="12">
        <f t="shared" si="0"/>
        <v>-1458.7899999999936</v>
      </c>
      <c r="F23" s="18">
        <f t="shared" si="1"/>
        <v>98.02</v>
      </c>
      <c r="G23" s="19">
        <v>436353</v>
      </c>
      <c r="H23" s="19">
        <v>456051</v>
      </c>
      <c r="I23" s="20">
        <f t="shared" si="2"/>
        <v>19698</v>
      </c>
      <c r="J23" s="21">
        <f t="shared" si="3"/>
        <v>104.51</v>
      </c>
      <c r="N23" s="1"/>
      <c r="O23" s="5"/>
    </row>
    <row r="24" spans="1:15" ht="15.75">
      <c r="A24" s="16">
        <v>17</v>
      </c>
      <c r="B24" s="17" t="s">
        <v>16</v>
      </c>
      <c r="C24" s="11">
        <v>35793.72</v>
      </c>
      <c r="D24" s="11">
        <v>32850.9</v>
      </c>
      <c r="E24" s="12">
        <f t="shared" si="0"/>
        <v>-2942.8199999999997</v>
      </c>
      <c r="F24" s="18">
        <f t="shared" si="1"/>
        <v>91.78</v>
      </c>
      <c r="G24" s="19">
        <v>219372</v>
      </c>
      <c r="H24" s="19">
        <v>193800</v>
      </c>
      <c r="I24" s="20">
        <f t="shared" si="2"/>
        <v>-25572</v>
      </c>
      <c r="J24" s="21">
        <f t="shared" si="3"/>
        <v>88.34</v>
      </c>
      <c r="N24" s="1"/>
      <c r="O24" s="5"/>
    </row>
    <row r="25" spans="1:15" ht="15.75">
      <c r="A25" s="16">
        <v>18</v>
      </c>
      <c r="B25" s="17" t="s">
        <v>17</v>
      </c>
      <c r="C25" s="11">
        <v>41431.05</v>
      </c>
      <c r="D25" s="11">
        <v>47068.45</v>
      </c>
      <c r="E25" s="12">
        <f t="shared" si="0"/>
        <v>5637.399999999994</v>
      </c>
      <c r="F25" s="18">
        <f t="shared" si="1"/>
        <v>113.61</v>
      </c>
      <c r="G25" s="19">
        <v>255466</v>
      </c>
      <c r="H25" s="19">
        <v>280972</v>
      </c>
      <c r="I25" s="20">
        <f t="shared" si="2"/>
        <v>25506</v>
      </c>
      <c r="J25" s="21">
        <f t="shared" si="3"/>
        <v>109.98</v>
      </c>
      <c r="N25" s="1"/>
      <c r="O25" s="5"/>
    </row>
    <row r="26" spans="1:15" ht="15.75">
      <c r="A26" s="16">
        <v>19</v>
      </c>
      <c r="B26" s="17" t="s">
        <v>18</v>
      </c>
      <c r="C26" s="11">
        <v>20573.52</v>
      </c>
      <c r="D26" s="11">
        <v>22564.4</v>
      </c>
      <c r="E26" s="12">
        <f t="shared" si="0"/>
        <v>1990.880000000001</v>
      </c>
      <c r="F26" s="18">
        <f t="shared" si="1"/>
        <v>109.68</v>
      </c>
      <c r="G26" s="19">
        <v>141763</v>
      </c>
      <c r="H26" s="19">
        <v>144190</v>
      </c>
      <c r="I26" s="20">
        <f t="shared" si="2"/>
        <v>2427</v>
      </c>
      <c r="J26" s="21">
        <f t="shared" si="3"/>
        <v>101.71</v>
      </c>
      <c r="N26" s="1"/>
      <c r="O26" s="5"/>
    </row>
    <row r="27" spans="1:15" ht="15.75">
      <c r="A27" s="16">
        <v>20</v>
      </c>
      <c r="B27" s="17" t="s">
        <v>19</v>
      </c>
      <c r="C27" s="11">
        <v>35295.62</v>
      </c>
      <c r="D27" s="11">
        <v>38158.19</v>
      </c>
      <c r="E27" s="12">
        <f t="shared" si="0"/>
        <v>2862.5699999999997</v>
      </c>
      <c r="F27" s="18">
        <f t="shared" si="1"/>
        <v>108.11</v>
      </c>
      <c r="G27" s="19">
        <v>224887</v>
      </c>
      <c r="H27" s="19">
        <v>231565</v>
      </c>
      <c r="I27" s="20">
        <f t="shared" si="2"/>
        <v>6678</v>
      </c>
      <c r="J27" s="21">
        <f t="shared" si="3"/>
        <v>102.97</v>
      </c>
      <c r="N27" s="1"/>
      <c r="O27" s="5"/>
    </row>
    <row r="28" spans="1:15" ht="15.75">
      <c r="A28" s="16">
        <v>21</v>
      </c>
      <c r="B28" s="17" t="s">
        <v>20</v>
      </c>
      <c r="C28" s="11">
        <v>62022.45</v>
      </c>
      <c r="D28" s="11">
        <v>60783.22</v>
      </c>
      <c r="E28" s="12">
        <f t="shared" si="0"/>
        <v>-1239.229999999996</v>
      </c>
      <c r="F28" s="18">
        <f t="shared" si="1"/>
        <v>98</v>
      </c>
      <c r="G28" s="19">
        <v>290025</v>
      </c>
      <c r="H28" s="19">
        <v>290895</v>
      </c>
      <c r="I28" s="20">
        <f t="shared" si="2"/>
        <v>870</v>
      </c>
      <c r="J28" s="21">
        <f t="shared" si="3"/>
        <v>100.3</v>
      </c>
      <c r="N28" s="1"/>
      <c r="O28" s="5"/>
    </row>
    <row r="29" spans="1:15" ht="15.75">
      <c r="A29" s="16">
        <v>22</v>
      </c>
      <c r="B29" s="17" t="s">
        <v>21</v>
      </c>
      <c r="C29" s="11">
        <v>15368.72</v>
      </c>
      <c r="D29" s="11">
        <v>15651.03</v>
      </c>
      <c r="E29" s="12">
        <f t="shared" si="0"/>
        <v>282.3100000000013</v>
      </c>
      <c r="F29" s="18">
        <f t="shared" si="1"/>
        <v>101.84</v>
      </c>
      <c r="G29" s="19">
        <v>137530</v>
      </c>
      <c r="H29" s="19">
        <v>140682</v>
      </c>
      <c r="I29" s="20">
        <f t="shared" si="2"/>
        <v>3152</v>
      </c>
      <c r="J29" s="21">
        <f t="shared" si="3"/>
        <v>102.29</v>
      </c>
      <c r="N29" s="1"/>
      <c r="O29" s="5"/>
    </row>
    <row r="30" spans="1:15" ht="15.75">
      <c r="A30" s="16">
        <v>23</v>
      </c>
      <c r="B30" s="17" t="s">
        <v>22</v>
      </c>
      <c r="C30" s="11">
        <v>79402.71</v>
      </c>
      <c r="D30" s="11">
        <v>77232.36</v>
      </c>
      <c r="E30" s="12">
        <f t="shared" si="0"/>
        <v>-2170.350000000006</v>
      </c>
      <c r="F30" s="18">
        <f t="shared" si="1"/>
        <v>97.27</v>
      </c>
      <c r="G30" s="19">
        <v>413138</v>
      </c>
      <c r="H30" s="19">
        <v>439100</v>
      </c>
      <c r="I30" s="20">
        <f t="shared" si="2"/>
        <v>25962</v>
      </c>
      <c r="J30" s="21">
        <f t="shared" si="3"/>
        <v>106.28</v>
      </c>
      <c r="N30" s="1"/>
      <c r="O30" s="5"/>
    </row>
    <row r="31" spans="1:15" ht="15.75">
      <c r="A31" s="16">
        <v>24</v>
      </c>
      <c r="B31" s="17" t="s">
        <v>23</v>
      </c>
      <c r="C31" s="11">
        <v>174660.12</v>
      </c>
      <c r="D31" s="11">
        <v>160254.36</v>
      </c>
      <c r="E31" s="12">
        <f t="shared" si="0"/>
        <v>-14405.76000000001</v>
      </c>
      <c r="F31" s="18">
        <f t="shared" si="1"/>
        <v>91.75</v>
      </c>
      <c r="G31" s="19">
        <v>875254</v>
      </c>
      <c r="H31" s="19">
        <v>829465</v>
      </c>
      <c r="I31" s="20">
        <f t="shared" si="2"/>
        <v>-45789</v>
      </c>
      <c r="J31" s="21">
        <f t="shared" si="3"/>
        <v>94.77</v>
      </c>
      <c r="N31" s="1"/>
      <c r="O31" s="5"/>
    </row>
    <row r="32" spans="1:15" ht="15.75">
      <c r="A32" s="16">
        <v>25</v>
      </c>
      <c r="B32" s="17" t="s">
        <v>24</v>
      </c>
      <c r="C32" s="11">
        <v>25075.96</v>
      </c>
      <c r="D32" s="11">
        <v>29355.27</v>
      </c>
      <c r="E32" s="12">
        <f t="shared" si="0"/>
        <v>4279.310000000001</v>
      </c>
      <c r="F32" s="18">
        <f t="shared" si="1"/>
        <v>117.07</v>
      </c>
      <c r="G32" s="19">
        <v>148573</v>
      </c>
      <c r="H32" s="19">
        <v>168398</v>
      </c>
      <c r="I32" s="20">
        <f t="shared" si="2"/>
        <v>19825</v>
      </c>
      <c r="J32" s="21">
        <f t="shared" si="3"/>
        <v>113.34</v>
      </c>
      <c r="N32" s="1"/>
      <c r="O32" s="5"/>
    </row>
    <row r="33" spans="1:15" ht="15.75">
      <c r="A33" s="16">
        <v>26</v>
      </c>
      <c r="B33" s="17" t="s">
        <v>25</v>
      </c>
      <c r="C33" s="11">
        <v>54508.69</v>
      </c>
      <c r="D33" s="11">
        <v>58822.95</v>
      </c>
      <c r="E33" s="12">
        <f t="shared" si="0"/>
        <v>4314.259999999995</v>
      </c>
      <c r="F33" s="18">
        <f t="shared" si="1"/>
        <v>107.91</v>
      </c>
      <c r="G33" s="19">
        <v>355093</v>
      </c>
      <c r="H33" s="19">
        <v>369627</v>
      </c>
      <c r="I33" s="20">
        <f t="shared" si="2"/>
        <v>14534</v>
      </c>
      <c r="J33" s="21">
        <f t="shared" si="3"/>
        <v>104.09</v>
      </c>
      <c r="N33" s="1"/>
      <c r="O33" s="5"/>
    </row>
    <row r="34" spans="1:15" ht="15.75">
      <c r="A34" s="16">
        <v>27</v>
      </c>
      <c r="B34" s="17" t="s">
        <v>26</v>
      </c>
      <c r="C34" s="11">
        <v>44484.26</v>
      </c>
      <c r="D34" s="11">
        <v>53745.85</v>
      </c>
      <c r="E34" s="12">
        <f t="shared" si="0"/>
        <v>9261.589999999997</v>
      </c>
      <c r="F34" s="18">
        <f t="shared" si="1"/>
        <v>120.82</v>
      </c>
      <c r="G34" s="19">
        <v>200343</v>
      </c>
      <c r="H34" s="19">
        <v>218752</v>
      </c>
      <c r="I34" s="20">
        <f t="shared" si="2"/>
        <v>18409</v>
      </c>
      <c r="J34" s="21">
        <f t="shared" si="3"/>
        <v>109.19</v>
      </c>
      <c r="N34" s="1"/>
      <c r="O34" s="5"/>
    </row>
    <row r="35" spans="1:15" ht="15.75">
      <c r="A35" s="16">
        <v>28</v>
      </c>
      <c r="B35" s="17" t="s">
        <v>27</v>
      </c>
      <c r="C35" s="11">
        <v>43150.7</v>
      </c>
      <c r="D35" s="11">
        <v>45000.76</v>
      </c>
      <c r="E35" s="12">
        <f t="shared" si="0"/>
        <v>1850.060000000005</v>
      </c>
      <c r="F35" s="18">
        <f t="shared" si="1"/>
        <v>104.29</v>
      </c>
      <c r="G35" s="19">
        <v>238685</v>
      </c>
      <c r="H35" s="19">
        <v>222724</v>
      </c>
      <c r="I35" s="20">
        <f t="shared" si="2"/>
        <v>-15961</v>
      </c>
      <c r="J35" s="21">
        <f t="shared" si="3"/>
        <v>93.31</v>
      </c>
      <c r="N35" s="1"/>
      <c r="O35" s="5"/>
    </row>
    <row r="36" spans="1:15" ht="15.75">
      <c r="A36" s="16">
        <v>29</v>
      </c>
      <c r="B36" s="17" t="s">
        <v>28</v>
      </c>
      <c r="C36" s="11">
        <v>83160.66</v>
      </c>
      <c r="D36" s="11">
        <v>83282.58</v>
      </c>
      <c r="E36" s="12">
        <f t="shared" si="0"/>
        <v>121.91999999999825</v>
      </c>
      <c r="F36" s="18">
        <f t="shared" si="1"/>
        <v>100.15</v>
      </c>
      <c r="G36" s="19">
        <v>525748</v>
      </c>
      <c r="H36" s="19">
        <v>541047</v>
      </c>
      <c r="I36" s="20">
        <f t="shared" si="2"/>
        <v>15299</v>
      </c>
      <c r="J36" s="21">
        <f t="shared" si="3"/>
        <v>102.91</v>
      </c>
      <c r="N36" s="1"/>
      <c r="O36" s="5"/>
    </row>
    <row r="37" spans="1:15" ht="15.75">
      <c r="A37" s="16">
        <v>30</v>
      </c>
      <c r="B37" s="17" t="s">
        <v>29</v>
      </c>
      <c r="C37" s="11">
        <v>122508.16</v>
      </c>
      <c r="D37" s="11">
        <v>123918.98</v>
      </c>
      <c r="E37" s="12">
        <f t="shared" si="0"/>
        <v>1410.8199999999924</v>
      </c>
      <c r="F37" s="18">
        <f t="shared" si="1"/>
        <v>101.15</v>
      </c>
      <c r="G37" s="19">
        <v>879664</v>
      </c>
      <c r="H37" s="19">
        <v>899490</v>
      </c>
      <c r="I37" s="20">
        <f t="shared" si="2"/>
        <v>19826</v>
      </c>
      <c r="J37" s="21">
        <f t="shared" si="3"/>
        <v>102.25</v>
      </c>
      <c r="N37" s="1"/>
      <c r="O37" s="5"/>
    </row>
    <row r="38" spans="1:15" ht="15.75">
      <c r="A38" s="16">
        <v>31</v>
      </c>
      <c r="B38" s="17" t="s">
        <v>30</v>
      </c>
      <c r="C38" s="11">
        <v>156742.47</v>
      </c>
      <c r="D38" s="11">
        <v>164746.68</v>
      </c>
      <c r="E38" s="12">
        <f t="shared" si="0"/>
        <v>8004.209999999992</v>
      </c>
      <c r="F38" s="18">
        <f t="shared" si="1"/>
        <v>105.11</v>
      </c>
      <c r="G38" s="19">
        <v>1006520</v>
      </c>
      <c r="H38" s="19">
        <v>1076999</v>
      </c>
      <c r="I38" s="20">
        <f t="shared" si="2"/>
        <v>70479</v>
      </c>
      <c r="J38" s="21">
        <f t="shared" si="3"/>
        <v>107</v>
      </c>
      <c r="N38" s="1"/>
      <c r="O38" s="5"/>
    </row>
    <row r="39" spans="1:15" ht="15.75">
      <c r="A39" s="16">
        <v>32</v>
      </c>
      <c r="B39" s="17" t="s">
        <v>31</v>
      </c>
      <c r="C39" s="11">
        <v>95166.62</v>
      </c>
      <c r="D39" s="11">
        <v>89555.21</v>
      </c>
      <c r="E39" s="12">
        <f t="shared" si="0"/>
        <v>-5611.409999999989</v>
      </c>
      <c r="F39" s="18">
        <f t="shared" si="1"/>
        <v>94.1</v>
      </c>
      <c r="G39" s="19">
        <v>644342</v>
      </c>
      <c r="H39" s="19">
        <v>621522</v>
      </c>
      <c r="I39" s="20">
        <f t="shared" si="2"/>
        <v>-22820</v>
      </c>
      <c r="J39" s="21">
        <f t="shared" si="3"/>
        <v>96.46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56661.98</v>
      </c>
      <c r="D40" s="11">
        <v>49585.57</v>
      </c>
      <c r="E40" s="12">
        <f t="shared" si="0"/>
        <v>-7076.4100000000035</v>
      </c>
      <c r="F40" s="24">
        <f t="shared" si="1"/>
        <v>87.51</v>
      </c>
      <c r="G40" s="25">
        <v>395142</v>
      </c>
      <c r="H40" s="25">
        <v>321743</v>
      </c>
      <c r="I40" s="26">
        <f t="shared" si="2"/>
        <v>-73399</v>
      </c>
      <c r="J40" s="27">
        <f t="shared" si="3"/>
        <v>81.42</v>
      </c>
      <c r="N40" s="1"/>
      <c r="O40" s="5"/>
    </row>
    <row r="41" spans="1:15" ht="16.5" thickBot="1">
      <c r="A41" s="28"/>
      <c r="B41" s="29" t="s">
        <v>33</v>
      </c>
      <c r="C41" s="30">
        <f>SUM(C8:C40)</f>
        <v>6248675.209999999</v>
      </c>
      <c r="D41" s="30">
        <f>SUM(D8:D40)</f>
        <v>6477164.880000003</v>
      </c>
      <c r="E41" s="30">
        <f t="shared" si="0"/>
        <v>228489.67000000365</v>
      </c>
      <c r="F41" s="31">
        <f t="shared" si="1"/>
        <v>103.66</v>
      </c>
      <c r="G41" s="30">
        <f>SUM(G8:G40)</f>
        <v>40640958</v>
      </c>
      <c r="H41" s="30">
        <f>SUM(H8:H40)</f>
        <v>41514196</v>
      </c>
      <c r="I41" s="30">
        <f t="shared" si="2"/>
        <v>873238</v>
      </c>
      <c r="J41" s="31">
        <f t="shared" si="3"/>
        <v>102.15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tabSelected="1" zoomScalePageLayoutView="0" workbookViewId="0" topLeftCell="A1">
      <selection activeCell="G55" sqref="G55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4.625" style="0" customWidth="1"/>
    <col min="10" max="10" width="13.00390625" style="0" customWidth="1"/>
    <col min="11" max="11" width="10.75390625" style="0" customWidth="1"/>
  </cols>
  <sheetData>
    <row r="2" spans="1:11" ht="12.75">
      <c r="A2" s="64" t="s">
        <v>52</v>
      </c>
      <c r="B2" s="64"/>
      <c r="C2" s="64"/>
      <c r="D2" s="64"/>
      <c r="E2" s="64"/>
      <c r="F2" s="64"/>
      <c r="G2" s="64"/>
      <c r="H2" s="64"/>
      <c r="I2" s="64"/>
      <c r="J2" s="6"/>
      <c r="K2" s="6"/>
    </row>
    <row r="3" spans="1:11" ht="49.5" customHeight="1">
      <c r="A3" s="64"/>
      <c r="B3" s="64"/>
      <c r="C3" s="64"/>
      <c r="D3" s="64"/>
      <c r="E3" s="64"/>
      <c r="F3" s="64"/>
      <c r="G3" s="64"/>
      <c r="H3" s="64"/>
      <c r="I3" s="64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52" t="s">
        <v>46</v>
      </c>
      <c r="K4" s="52"/>
    </row>
    <row r="5" spans="1:11" ht="38.25" customHeight="1" thickBot="1">
      <c r="A5" s="65" t="s">
        <v>37</v>
      </c>
      <c r="B5" s="54" t="s">
        <v>45</v>
      </c>
      <c r="C5" s="67" t="s">
        <v>53</v>
      </c>
      <c r="D5" s="68"/>
      <c r="E5" s="69"/>
      <c r="F5" s="67" t="s">
        <v>54</v>
      </c>
      <c r="G5" s="68"/>
      <c r="H5" s="69"/>
      <c r="I5" s="67" t="s">
        <v>43</v>
      </c>
      <c r="J5" s="68"/>
      <c r="K5" s="69"/>
    </row>
    <row r="6" spans="1:11" ht="39" thickBot="1">
      <c r="A6" s="66"/>
      <c r="B6" s="55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32">
        <v>1</v>
      </c>
      <c r="B8" s="33" t="s">
        <v>1</v>
      </c>
      <c r="C8" s="14">
        <v>23757958</v>
      </c>
      <c r="D8" s="11">
        <v>3470819.12</v>
      </c>
      <c r="E8" s="34">
        <f>ROUND(D8*100/C8,2)</f>
        <v>14.61</v>
      </c>
      <c r="F8" s="14">
        <v>24156294</v>
      </c>
      <c r="G8" s="11">
        <v>3586816.52</v>
      </c>
      <c r="H8" s="34">
        <f>ROUND(G8*100/F8,2)</f>
        <v>14.85</v>
      </c>
      <c r="I8" s="34">
        <f>ROUND(F8-C8,0)</f>
        <v>398336</v>
      </c>
      <c r="J8" s="12">
        <f>G8-D8</f>
        <v>115997.3999999999</v>
      </c>
      <c r="K8" s="35">
        <f>H8-E8</f>
        <v>0.2400000000000002</v>
      </c>
    </row>
    <row r="9" spans="1:11" ht="12.75">
      <c r="A9" s="16">
        <v>2</v>
      </c>
      <c r="B9" s="17" t="s">
        <v>44</v>
      </c>
      <c r="C9" s="19">
        <v>1101188</v>
      </c>
      <c r="D9" s="11">
        <v>164138.28</v>
      </c>
      <c r="E9" s="34">
        <f aca="true" t="shared" si="0" ref="E9:E41">ROUND(D9*100/C9,2)</f>
        <v>14.91</v>
      </c>
      <c r="F9" s="19">
        <v>1096136</v>
      </c>
      <c r="G9" s="11">
        <v>166389.05</v>
      </c>
      <c r="H9" s="34">
        <f aca="true" t="shared" si="1" ref="H9:H41">ROUND(G9*100/F9,2)</f>
        <v>15.18</v>
      </c>
      <c r="I9" s="36">
        <f aca="true" t="shared" si="2" ref="I9:I41">ROUND(F9-C9,0)</f>
        <v>-5052</v>
      </c>
      <c r="J9" s="20">
        <f aca="true" t="shared" si="3" ref="J9:K41">G9-D9</f>
        <v>2250.7699999999895</v>
      </c>
      <c r="K9" s="37">
        <f t="shared" si="3"/>
        <v>0.2699999999999996</v>
      </c>
    </row>
    <row r="10" spans="1:11" ht="12.75">
      <c r="A10" s="16">
        <v>3</v>
      </c>
      <c r="B10" s="17" t="s">
        <v>2</v>
      </c>
      <c r="C10" s="19">
        <v>1356373</v>
      </c>
      <c r="D10" s="11">
        <v>217165.31</v>
      </c>
      <c r="E10" s="34">
        <f t="shared" si="0"/>
        <v>16.01</v>
      </c>
      <c r="F10" s="19">
        <v>1310895</v>
      </c>
      <c r="G10" s="11">
        <v>210411.9</v>
      </c>
      <c r="H10" s="34">
        <f t="shared" si="1"/>
        <v>16.05</v>
      </c>
      <c r="I10" s="36">
        <f>ROUND(F10-C10,0)</f>
        <v>-45478</v>
      </c>
      <c r="J10" s="20">
        <f t="shared" si="3"/>
        <v>-6753.4100000000035</v>
      </c>
      <c r="K10" s="37">
        <f t="shared" si="3"/>
        <v>0.03999999999999915</v>
      </c>
    </row>
    <row r="11" spans="1:11" ht="12.75">
      <c r="A11" s="38">
        <v>4</v>
      </c>
      <c r="B11" s="39" t="s">
        <v>3</v>
      </c>
      <c r="C11" s="19">
        <v>1003423</v>
      </c>
      <c r="D11" s="11">
        <v>161639.43</v>
      </c>
      <c r="E11" s="40">
        <f t="shared" si="0"/>
        <v>16.11</v>
      </c>
      <c r="F11" s="19">
        <v>1042096</v>
      </c>
      <c r="G11" s="11">
        <v>177194.87</v>
      </c>
      <c r="H11" s="40">
        <f t="shared" si="1"/>
        <v>17</v>
      </c>
      <c r="I11" s="41">
        <f t="shared" si="2"/>
        <v>38673</v>
      </c>
      <c r="J11" s="42">
        <f t="shared" si="3"/>
        <v>15555.440000000002</v>
      </c>
      <c r="K11" s="37">
        <f t="shared" si="3"/>
        <v>0.8900000000000006</v>
      </c>
    </row>
    <row r="12" spans="1:11" ht="12.75">
      <c r="A12" s="38">
        <v>5</v>
      </c>
      <c r="B12" s="39" t="s">
        <v>4</v>
      </c>
      <c r="C12" s="19">
        <v>313668</v>
      </c>
      <c r="D12" s="11">
        <v>50016.4</v>
      </c>
      <c r="E12" s="40">
        <f t="shared" si="0"/>
        <v>15.95</v>
      </c>
      <c r="F12" s="19">
        <v>310087</v>
      </c>
      <c r="G12" s="11">
        <v>61900.32</v>
      </c>
      <c r="H12" s="40">
        <f t="shared" si="1"/>
        <v>19.96</v>
      </c>
      <c r="I12" s="41">
        <f t="shared" si="2"/>
        <v>-3581</v>
      </c>
      <c r="J12" s="42">
        <f t="shared" si="3"/>
        <v>11883.919999999998</v>
      </c>
      <c r="K12" s="37">
        <f t="shared" si="3"/>
        <v>4.010000000000002</v>
      </c>
    </row>
    <row r="13" spans="1:11" ht="12.75">
      <c r="A13" s="16">
        <v>6</v>
      </c>
      <c r="B13" s="17" t="s">
        <v>5</v>
      </c>
      <c r="C13" s="19">
        <v>277092</v>
      </c>
      <c r="D13" s="11">
        <v>51878.57</v>
      </c>
      <c r="E13" s="34">
        <f t="shared" si="0"/>
        <v>18.72</v>
      </c>
      <c r="F13" s="19">
        <v>300807</v>
      </c>
      <c r="G13" s="11">
        <v>54717.92</v>
      </c>
      <c r="H13" s="34">
        <f t="shared" si="1"/>
        <v>18.19</v>
      </c>
      <c r="I13" s="36">
        <f t="shared" si="2"/>
        <v>23715</v>
      </c>
      <c r="J13" s="20">
        <f t="shared" si="3"/>
        <v>2839.3499999999985</v>
      </c>
      <c r="K13" s="37">
        <f t="shared" si="3"/>
        <v>-0.5299999999999976</v>
      </c>
    </row>
    <row r="14" spans="1:11" ht="12.75">
      <c r="A14" s="16">
        <v>7</v>
      </c>
      <c r="B14" s="17" t="s">
        <v>6</v>
      </c>
      <c r="C14" s="19">
        <v>1793611</v>
      </c>
      <c r="D14" s="11">
        <v>306305</v>
      </c>
      <c r="E14" s="34">
        <f t="shared" si="0"/>
        <v>17.08</v>
      </c>
      <c r="F14" s="19">
        <v>1881387</v>
      </c>
      <c r="G14" s="11">
        <v>351078.84</v>
      </c>
      <c r="H14" s="34">
        <f t="shared" si="1"/>
        <v>18.66</v>
      </c>
      <c r="I14" s="36">
        <f t="shared" si="2"/>
        <v>87776</v>
      </c>
      <c r="J14" s="20">
        <f t="shared" si="3"/>
        <v>44773.840000000026</v>
      </c>
      <c r="K14" s="37">
        <f t="shared" si="3"/>
        <v>1.5800000000000018</v>
      </c>
    </row>
    <row r="15" spans="1:11" ht="12.75">
      <c r="A15" s="38">
        <v>8</v>
      </c>
      <c r="B15" s="39" t="s">
        <v>7</v>
      </c>
      <c r="C15" s="19">
        <v>1149867</v>
      </c>
      <c r="D15" s="11">
        <v>156062.75</v>
      </c>
      <c r="E15" s="40">
        <f t="shared" si="0"/>
        <v>13.57</v>
      </c>
      <c r="F15" s="19">
        <v>1371672</v>
      </c>
      <c r="G15" s="11">
        <v>189282.23</v>
      </c>
      <c r="H15" s="40">
        <f t="shared" si="1"/>
        <v>13.8</v>
      </c>
      <c r="I15" s="41">
        <f t="shared" si="2"/>
        <v>221805</v>
      </c>
      <c r="J15" s="42">
        <f t="shared" si="3"/>
        <v>33219.48000000001</v>
      </c>
      <c r="K15" s="37">
        <f t="shared" si="3"/>
        <v>0.23000000000000043</v>
      </c>
    </row>
    <row r="16" spans="1:11" ht="12.75">
      <c r="A16" s="38">
        <v>9</v>
      </c>
      <c r="B16" s="39" t="s">
        <v>8</v>
      </c>
      <c r="C16" s="19">
        <v>103438</v>
      </c>
      <c r="D16" s="11">
        <v>13711.66</v>
      </c>
      <c r="E16" s="40">
        <f t="shared" si="0"/>
        <v>13.26</v>
      </c>
      <c r="F16" s="19">
        <v>96437</v>
      </c>
      <c r="G16" s="11">
        <v>14496.54</v>
      </c>
      <c r="H16" s="40">
        <f t="shared" si="1"/>
        <v>15.03</v>
      </c>
      <c r="I16" s="41">
        <f t="shared" si="2"/>
        <v>-7001</v>
      </c>
      <c r="J16" s="42">
        <f t="shared" si="3"/>
        <v>784.880000000001</v>
      </c>
      <c r="K16" s="37">
        <f t="shared" si="3"/>
        <v>1.7699999999999996</v>
      </c>
    </row>
    <row r="17" spans="1:11" ht="12.75">
      <c r="A17" s="16">
        <v>10</v>
      </c>
      <c r="B17" s="17" t="s">
        <v>9</v>
      </c>
      <c r="C17" s="19">
        <v>229427</v>
      </c>
      <c r="D17" s="11">
        <v>75268.56</v>
      </c>
      <c r="E17" s="34">
        <f t="shared" si="0"/>
        <v>32.81</v>
      </c>
      <c r="F17" s="19">
        <v>252349</v>
      </c>
      <c r="G17" s="11">
        <v>75614.89</v>
      </c>
      <c r="H17" s="34">
        <f t="shared" si="1"/>
        <v>29.96</v>
      </c>
      <c r="I17" s="36">
        <f>ROUND(F17-C17,0)</f>
        <v>22922</v>
      </c>
      <c r="J17" s="20">
        <f t="shared" si="3"/>
        <v>346.33000000000175</v>
      </c>
      <c r="K17" s="37">
        <f t="shared" si="3"/>
        <v>-2.8500000000000014</v>
      </c>
    </row>
    <row r="18" spans="1:11" ht="12.75">
      <c r="A18" s="16">
        <v>11</v>
      </c>
      <c r="B18" s="17" t="s">
        <v>10</v>
      </c>
      <c r="C18" s="19">
        <v>167793</v>
      </c>
      <c r="D18" s="11">
        <v>26182.66</v>
      </c>
      <c r="E18" s="34">
        <f t="shared" si="0"/>
        <v>15.6</v>
      </c>
      <c r="F18" s="19">
        <v>178863</v>
      </c>
      <c r="G18" s="11">
        <v>29662.49</v>
      </c>
      <c r="H18" s="34">
        <f t="shared" si="1"/>
        <v>16.58</v>
      </c>
      <c r="I18" s="36">
        <f t="shared" si="2"/>
        <v>11070</v>
      </c>
      <c r="J18" s="20">
        <f t="shared" si="3"/>
        <v>3479.8300000000017</v>
      </c>
      <c r="K18" s="37">
        <f t="shared" si="3"/>
        <v>0.9799999999999986</v>
      </c>
    </row>
    <row r="19" spans="1:11" ht="12.75">
      <c r="A19" s="16">
        <v>12</v>
      </c>
      <c r="B19" s="17" t="s">
        <v>11</v>
      </c>
      <c r="C19" s="19">
        <v>705864</v>
      </c>
      <c r="D19" s="11">
        <v>130838.31</v>
      </c>
      <c r="E19" s="34">
        <f t="shared" si="0"/>
        <v>18.54</v>
      </c>
      <c r="F19" s="19">
        <v>743462</v>
      </c>
      <c r="G19" s="11">
        <v>135332.53</v>
      </c>
      <c r="H19" s="34">
        <f t="shared" si="1"/>
        <v>18.2</v>
      </c>
      <c r="I19" s="36">
        <f t="shared" si="2"/>
        <v>37598</v>
      </c>
      <c r="J19" s="20">
        <f t="shared" si="3"/>
        <v>4494.220000000001</v>
      </c>
      <c r="K19" s="37">
        <f t="shared" si="3"/>
        <v>-0.33999999999999986</v>
      </c>
    </row>
    <row r="20" spans="1:11" ht="12.75">
      <c r="A20" s="38">
        <v>13</v>
      </c>
      <c r="B20" s="39" t="s">
        <v>12</v>
      </c>
      <c r="C20" s="19">
        <v>159157</v>
      </c>
      <c r="D20" s="11">
        <v>27499.75</v>
      </c>
      <c r="E20" s="40">
        <f t="shared" si="0"/>
        <v>17.28</v>
      </c>
      <c r="F20" s="19">
        <v>147799</v>
      </c>
      <c r="G20" s="11">
        <v>29016.34</v>
      </c>
      <c r="H20" s="40">
        <f t="shared" si="1"/>
        <v>19.63</v>
      </c>
      <c r="I20" s="41">
        <f t="shared" si="2"/>
        <v>-11358</v>
      </c>
      <c r="J20" s="42">
        <f t="shared" si="3"/>
        <v>1516.5900000000001</v>
      </c>
      <c r="K20" s="37">
        <f t="shared" si="3"/>
        <v>2.349999999999998</v>
      </c>
    </row>
    <row r="21" spans="1:11" ht="12.75">
      <c r="A21" s="16">
        <v>14</v>
      </c>
      <c r="B21" s="17" t="s">
        <v>13</v>
      </c>
      <c r="C21" s="19">
        <v>946200</v>
      </c>
      <c r="D21" s="11">
        <v>143878.01</v>
      </c>
      <c r="E21" s="34">
        <f t="shared" si="0"/>
        <v>15.21</v>
      </c>
      <c r="F21" s="19">
        <v>998467</v>
      </c>
      <c r="G21" s="11">
        <v>138488.5</v>
      </c>
      <c r="H21" s="34">
        <f t="shared" si="1"/>
        <v>13.87</v>
      </c>
      <c r="I21" s="36">
        <f t="shared" si="2"/>
        <v>52267</v>
      </c>
      <c r="J21" s="20">
        <f t="shared" si="3"/>
        <v>-5389.510000000009</v>
      </c>
      <c r="K21" s="37">
        <f t="shared" si="3"/>
        <v>-1.3400000000000016</v>
      </c>
    </row>
    <row r="22" spans="1:11" ht="12.75">
      <c r="A22" s="16">
        <v>15</v>
      </c>
      <c r="B22" s="17" t="s">
        <v>14</v>
      </c>
      <c r="C22" s="19">
        <v>188001</v>
      </c>
      <c r="D22" s="11">
        <v>33605.01</v>
      </c>
      <c r="E22" s="34">
        <f t="shared" si="0"/>
        <v>17.87</v>
      </c>
      <c r="F22" s="19">
        <v>180423</v>
      </c>
      <c r="G22" s="11">
        <v>31984.99</v>
      </c>
      <c r="H22" s="34">
        <f t="shared" si="1"/>
        <v>17.73</v>
      </c>
      <c r="I22" s="36">
        <f t="shared" si="2"/>
        <v>-7578</v>
      </c>
      <c r="J22" s="20">
        <f t="shared" si="3"/>
        <v>-1620.0200000000004</v>
      </c>
      <c r="K22" s="37">
        <f t="shared" si="3"/>
        <v>-0.14000000000000057</v>
      </c>
    </row>
    <row r="23" spans="1:11" ht="12.75">
      <c r="A23" s="16">
        <v>16</v>
      </c>
      <c r="B23" s="17" t="s">
        <v>15</v>
      </c>
      <c r="C23" s="19">
        <v>436353</v>
      </c>
      <c r="D23" s="11">
        <v>73658.98</v>
      </c>
      <c r="E23" s="34">
        <f t="shared" si="0"/>
        <v>16.88</v>
      </c>
      <c r="F23" s="19">
        <v>456051</v>
      </c>
      <c r="G23" s="11">
        <v>72200.19</v>
      </c>
      <c r="H23" s="34">
        <f t="shared" si="1"/>
        <v>15.83</v>
      </c>
      <c r="I23" s="36">
        <f t="shared" si="2"/>
        <v>19698</v>
      </c>
      <c r="J23" s="20">
        <f t="shared" si="3"/>
        <v>-1458.7899999999936</v>
      </c>
      <c r="K23" s="37">
        <f t="shared" si="3"/>
        <v>-1.049999999999999</v>
      </c>
    </row>
    <row r="24" spans="1:11" ht="12.75">
      <c r="A24" s="38">
        <v>17</v>
      </c>
      <c r="B24" s="39" t="s">
        <v>16</v>
      </c>
      <c r="C24" s="19">
        <v>219372</v>
      </c>
      <c r="D24" s="11">
        <v>35793.72</v>
      </c>
      <c r="E24" s="40">
        <f t="shared" si="0"/>
        <v>16.32</v>
      </c>
      <c r="F24" s="19">
        <v>193800</v>
      </c>
      <c r="G24" s="11">
        <v>32850.9</v>
      </c>
      <c r="H24" s="40">
        <f t="shared" si="1"/>
        <v>16.95</v>
      </c>
      <c r="I24" s="41">
        <f t="shared" si="2"/>
        <v>-25572</v>
      </c>
      <c r="J24" s="42">
        <f t="shared" si="3"/>
        <v>-2942.8199999999997</v>
      </c>
      <c r="K24" s="37">
        <f t="shared" si="3"/>
        <v>0.629999999999999</v>
      </c>
    </row>
    <row r="25" spans="1:11" ht="12.75">
      <c r="A25" s="38">
        <v>18</v>
      </c>
      <c r="B25" s="39" t="s">
        <v>17</v>
      </c>
      <c r="C25" s="19">
        <v>255466</v>
      </c>
      <c r="D25" s="11">
        <v>41431.05</v>
      </c>
      <c r="E25" s="40">
        <f t="shared" si="0"/>
        <v>16.22</v>
      </c>
      <c r="F25" s="19">
        <v>280972</v>
      </c>
      <c r="G25" s="11">
        <v>47068.45</v>
      </c>
      <c r="H25" s="40">
        <f t="shared" si="1"/>
        <v>16.75</v>
      </c>
      <c r="I25" s="41">
        <f t="shared" si="2"/>
        <v>25506</v>
      </c>
      <c r="J25" s="42">
        <f t="shared" si="3"/>
        <v>5637.399999999994</v>
      </c>
      <c r="K25" s="37">
        <f t="shared" si="3"/>
        <v>0.5300000000000011</v>
      </c>
    </row>
    <row r="26" spans="1:11" ht="12.75">
      <c r="A26" s="38">
        <v>19</v>
      </c>
      <c r="B26" s="39" t="s">
        <v>18</v>
      </c>
      <c r="C26" s="19">
        <v>141763</v>
      </c>
      <c r="D26" s="11">
        <v>20573.52</v>
      </c>
      <c r="E26" s="40">
        <f t="shared" si="0"/>
        <v>14.51</v>
      </c>
      <c r="F26" s="19">
        <v>144190</v>
      </c>
      <c r="G26" s="11">
        <v>22564.4</v>
      </c>
      <c r="H26" s="40">
        <f t="shared" si="1"/>
        <v>15.65</v>
      </c>
      <c r="I26" s="41">
        <f t="shared" si="2"/>
        <v>2427</v>
      </c>
      <c r="J26" s="42">
        <f t="shared" si="3"/>
        <v>1990.880000000001</v>
      </c>
      <c r="K26" s="37">
        <f t="shared" si="3"/>
        <v>1.1400000000000006</v>
      </c>
    </row>
    <row r="27" spans="1:11" ht="12.75">
      <c r="A27" s="16">
        <v>20</v>
      </c>
      <c r="B27" s="17" t="s">
        <v>19</v>
      </c>
      <c r="C27" s="19">
        <v>224887</v>
      </c>
      <c r="D27" s="11">
        <v>35295.62</v>
      </c>
      <c r="E27" s="34">
        <f t="shared" si="0"/>
        <v>15.69</v>
      </c>
      <c r="F27" s="19">
        <v>231565</v>
      </c>
      <c r="G27" s="11">
        <v>38158.19</v>
      </c>
      <c r="H27" s="34">
        <f t="shared" si="1"/>
        <v>16.48</v>
      </c>
      <c r="I27" s="36">
        <f t="shared" si="2"/>
        <v>6678</v>
      </c>
      <c r="J27" s="20">
        <f t="shared" si="3"/>
        <v>2862.5699999999997</v>
      </c>
      <c r="K27" s="37">
        <f t="shared" si="3"/>
        <v>0.7900000000000009</v>
      </c>
    </row>
    <row r="28" spans="1:11" ht="12.75">
      <c r="A28" s="16">
        <v>21</v>
      </c>
      <c r="B28" s="17" t="s">
        <v>20</v>
      </c>
      <c r="C28" s="19">
        <v>290025</v>
      </c>
      <c r="D28" s="11">
        <v>62022.45</v>
      </c>
      <c r="E28" s="34">
        <f t="shared" si="0"/>
        <v>21.39</v>
      </c>
      <c r="F28" s="19">
        <v>290895</v>
      </c>
      <c r="G28" s="11">
        <v>60783.22</v>
      </c>
      <c r="H28" s="34">
        <f t="shared" si="1"/>
        <v>20.9</v>
      </c>
      <c r="I28" s="36">
        <f t="shared" si="2"/>
        <v>870</v>
      </c>
      <c r="J28" s="20">
        <f t="shared" si="3"/>
        <v>-1239.229999999996</v>
      </c>
      <c r="K28" s="37">
        <f t="shared" si="3"/>
        <v>-0.490000000000002</v>
      </c>
    </row>
    <row r="29" spans="1:11" ht="12.75">
      <c r="A29" s="38">
        <v>22</v>
      </c>
      <c r="B29" s="39" t="s">
        <v>21</v>
      </c>
      <c r="C29" s="19">
        <v>137530</v>
      </c>
      <c r="D29" s="11">
        <v>15368.72</v>
      </c>
      <c r="E29" s="40">
        <f t="shared" si="0"/>
        <v>11.17</v>
      </c>
      <c r="F29" s="19">
        <v>140682</v>
      </c>
      <c r="G29" s="11">
        <v>15651.03</v>
      </c>
      <c r="H29" s="40">
        <f t="shared" si="1"/>
        <v>11.13</v>
      </c>
      <c r="I29" s="41">
        <f t="shared" si="2"/>
        <v>3152</v>
      </c>
      <c r="J29" s="42">
        <f t="shared" si="3"/>
        <v>282.3100000000013</v>
      </c>
      <c r="K29" s="37">
        <f t="shared" si="3"/>
        <v>-0.03999999999999915</v>
      </c>
    </row>
    <row r="30" spans="1:11" ht="12.75">
      <c r="A30" s="38">
        <v>23</v>
      </c>
      <c r="B30" s="39" t="s">
        <v>22</v>
      </c>
      <c r="C30" s="19">
        <v>413138</v>
      </c>
      <c r="D30" s="11">
        <v>79402.71</v>
      </c>
      <c r="E30" s="40">
        <f t="shared" si="0"/>
        <v>19.22</v>
      </c>
      <c r="F30" s="19">
        <v>439100</v>
      </c>
      <c r="G30" s="11">
        <v>77232.36</v>
      </c>
      <c r="H30" s="40">
        <f t="shared" si="1"/>
        <v>17.59</v>
      </c>
      <c r="I30" s="41">
        <f t="shared" si="2"/>
        <v>25962</v>
      </c>
      <c r="J30" s="42">
        <f t="shared" si="3"/>
        <v>-2170.350000000006</v>
      </c>
      <c r="K30" s="37">
        <f t="shared" si="3"/>
        <v>-1.629999999999999</v>
      </c>
    </row>
    <row r="31" spans="1:11" ht="12.75">
      <c r="A31" s="16">
        <v>24</v>
      </c>
      <c r="B31" s="17" t="s">
        <v>23</v>
      </c>
      <c r="C31" s="19">
        <v>875254</v>
      </c>
      <c r="D31" s="11">
        <v>174660.12</v>
      </c>
      <c r="E31" s="34">
        <f t="shared" si="0"/>
        <v>19.96</v>
      </c>
      <c r="F31" s="19">
        <v>829465</v>
      </c>
      <c r="G31" s="11">
        <v>160254.36</v>
      </c>
      <c r="H31" s="34">
        <f t="shared" si="1"/>
        <v>19.32</v>
      </c>
      <c r="I31" s="36">
        <f t="shared" si="2"/>
        <v>-45789</v>
      </c>
      <c r="J31" s="20">
        <f t="shared" si="3"/>
        <v>-14405.76000000001</v>
      </c>
      <c r="K31" s="37">
        <f t="shared" si="3"/>
        <v>-0.6400000000000006</v>
      </c>
    </row>
    <row r="32" spans="1:11" ht="12.75">
      <c r="A32" s="38">
        <v>25</v>
      </c>
      <c r="B32" s="39" t="s">
        <v>24</v>
      </c>
      <c r="C32" s="19">
        <v>148573</v>
      </c>
      <c r="D32" s="11">
        <v>25075.96</v>
      </c>
      <c r="E32" s="40">
        <f t="shared" si="0"/>
        <v>16.88</v>
      </c>
      <c r="F32" s="19">
        <v>168398</v>
      </c>
      <c r="G32" s="11">
        <v>29355.27</v>
      </c>
      <c r="H32" s="40">
        <f t="shared" si="1"/>
        <v>17.43</v>
      </c>
      <c r="I32" s="41">
        <f t="shared" si="2"/>
        <v>19825</v>
      </c>
      <c r="J32" s="42">
        <f t="shared" si="3"/>
        <v>4279.310000000001</v>
      </c>
      <c r="K32" s="37">
        <f t="shared" si="3"/>
        <v>0.5500000000000007</v>
      </c>
    </row>
    <row r="33" spans="1:11" ht="12.75">
      <c r="A33" s="16">
        <v>26</v>
      </c>
      <c r="B33" s="17" t="s">
        <v>25</v>
      </c>
      <c r="C33" s="19">
        <v>355093</v>
      </c>
      <c r="D33" s="11">
        <v>54508.69</v>
      </c>
      <c r="E33" s="34">
        <f t="shared" si="0"/>
        <v>15.35</v>
      </c>
      <c r="F33" s="19">
        <v>369627</v>
      </c>
      <c r="G33" s="11">
        <v>58822.95</v>
      </c>
      <c r="H33" s="34">
        <f t="shared" si="1"/>
        <v>15.91</v>
      </c>
      <c r="I33" s="36">
        <f t="shared" si="2"/>
        <v>14534</v>
      </c>
      <c r="J33" s="20">
        <f t="shared" si="3"/>
        <v>4314.259999999995</v>
      </c>
      <c r="K33" s="37">
        <f t="shared" si="3"/>
        <v>0.5600000000000005</v>
      </c>
    </row>
    <row r="34" spans="1:11" ht="12.75">
      <c r="A34" s="16">
        <v>27</v>
      </c>
      <c r="B34" s="17" t="s">
        <v>26</v>
      </c>
      <c r="C34" s="19">
        <v>200343</v>
      </c>
      <c r="D34" s="11">
        <v>44484.26</v>
      </c>
      <c r="E34" s="34">
        <f t="shared" si="0"/>
        <v>22.2</v>
      </c>
      <c r="F34" s="19">
        <v>218752</v>
      </c>
      <c r="G34" s="11">
        <v>53745.85</v>
      </c>
      <c r="H34" s="34">
        <f t="shared" si="1"/>
        <v>24.57</v>
      </c>
      <c r="I34" s="36">
        <f t="shared" si="2"/>
        <v>18409</v>
      </c>
      <c r="J34" s="20">
        <f t="shared" si="3"/>
        <v>9261.589999999997</v>
      </c>
      <c r="K34" s="37">
        <f t="shared" si="3"/>
        <v>2.370000000000001</v>
      </c>
    </row>
    <row r="35" spans="1:11" ht="12.75">
      <c r="A35" s="16">
        <v>28</v>
      </c>
      <c r="B35" s="17" t="s">
        <v>27</v>
      </c>
      <c r="C35" s="19">
        <v>238685</v>
      </c>
      <c r="D35" s="11">
        <v>43150.7</v>
      </c>
      <c r="E35" s="34">
        <f t="shared" si="0"/>
        <v>18.08</v>
      </c>
      <c r="F35" s="19">
        <v>222724</v>
      </c>
      <c r="G35" s="11">
        <v>45000.76</v>
      </c>
      <c r="H35" s="34">
        <f t="shared" si="1"/>
        <v>20.2</v>
      </c>
      <c r="I35" s="36">
        <f t="shared" si="2"/>
        <v>-15961</v>
      </c>
      <c r="J35" s="20">
        <f t="shared" si="3"/>
        <v>1850.060000000005</v>
      </c>
      <c r="K35" s="37">
        <f t="shared" si="3"/>
        <v>2.120000000000001</v>
      </c>
    </row>
    <row r="36" spans="1:11" ht="12.75">
      <c r="A36" s="38">
        <v>29</v>
      </c>
      <c r="B36" s="39" t="s">
        <v>28</v>
      </c>
      <c r="C36" s="19">
        <v>525748</v>
      </c>
      <c r="D36" s="11">
        <v>83160.66</v>
      </c>
      <c r="E36" s="40">
        <f t="shared" si="0"/>
        <v>15.82</v>
      </c>
      <c r="F36" s="19">
        <v>541047</v>
      </c>
      <c r="G36" s="11">
        <v>83282.58</v>
      </c>
      <c r="H36" s="40">
        <f t="shared" si="1"/>
        <v>15.39</v>
      </c>
      <c r="I36" s="41">
        <f t="shared" si="2"/>
        <v>15299</v>
      </c>
      <c r="J36" s="42">
        <f t="shared" si="3"/>
        <v>121.91999999999825</v>
      </c>
      <c r="K36" s="37">
        <f t="shared" si="3"/>
        <v>-0.4299999999999997</v>
      </c>
    </row>
    <row r="37" spans="1:11" ht="12.75">
      <c r="A37" s="38">
        <v>30</v>
      </c>
      <c r="B37" s="39" t="s">
        <v>29</v>
      </c>
      <c r="C37" s="19">
        <v>879664</v>
      </c>
      <c r="D37" s="11">
        <v>122508.16</v>
      </c>
      <c r="E37" s="40">
        <f t="shared" si="0"/>
        <v>13.93</v>
      </c>
      <c r="F37" s="19">
        <v>899490</v>
      </c>
      <c r="G37" s="11">
        <v>123918.98</v>
      </c>
      <c r="H37" s="40">
        <f t="shared" si="1"/>
        <v>13.78</v>
      </c>
      <c r="I37" s="41">
        <f t="shared" si="2"/>
        <v>19826</v>
      </c>
      <c r="J37" s="42">
        <f t="shared" si="3"/>
        <v>1410.8199999999924</v>
      </c>
      <c r="K37" s="37">
        <f t="shared" si="3"/>
        <v>-0.15000000000000036</v>
      </c>
    </row>
    <row r="38" spans="1:11" ht="12.75">
      <c r="A38" s="38">
        <v>31</v>
      </c>
      <c r="B38" s="39" t="s">
        <v>30</v>
      </c>
      <c r="C38" s="19">
        <v>1006520</v>
      </c>
      <c r="D38" s="11">
        <v>156742.47</v>
      </c>
      <c r="E38" s="40">
        <f t="shared" si="0"/>
        <v>15.57</v>
      </c>
      <c r="F38" s="19">
        <v>1076999</v>
      </c>
      <c r="G38" s="11">
        <v>164746.68</v>
      </c>
      <c r="H38" s="40">
        <f t="shared" si="1"/>
        <v>15.3</v>
      </c>
      <c r="I38" s="41">
        <f t="shared" si="2"/>
        <v>70479</v>
      </c>
      <c r="J38" s="42">
        <f t="shared" si="3"/>
        <v>8004.209999999992</v>
      </c>
      <c r="K38" s="37">
        <f t="shared" si="3"/>
        <v>-0.2699999999999996</v>
      </c>
    </row>
    <row r="39" spans="1:11" ht="12.75">
      <c r="A39" s="38">
        <v>32</v>
      </c>
      <c r="B39" s="39" t="s">
        <v>31</v>
      </c>
      <c r="C39" s="19">
        <v>644342</v>
      </c>
      <c r="D39" s="11">
        <v>95166.62</v>
      </c>
      <c r="E39" s="40">
        <f t="shared" si="0"/>
        <v>14.77</v>
      </c>
      <c r="F39" s="19">
        <v>621522</v>
      </c>
      <c r="G39" s="11">
        <v>89555.21</v>
      </c>
      <c r="H39" s="40">
        <f t="shared" si="1"/>
        <v>14.41</v>
      </c>
      <c r="I39" s="41">
        <f t="shared" si="2"/>
        <v>-22820</v>
      </c>
      <c r="J39" s="42">
        <f t="shared" si="3"/>
        <v>-5611.409999999989</v>
      </c>
      <c r="K39" s="37">
        <f t="shared" si="3"/>
        <v>-0.35999999999999943</v>
      </c>
    </row>
    <row r="40" spans="1:11" ht="13.5" thickBot="1">
      <c r="A40" s="38">
        <v>33</v>
      </c>
      <c r="B40" s="43" t="s">
        <v>32</v>
      </c>
      <c r="C40" s="25">
        <v>395142</v>
      </c>
      <c r="D40" s="11">
        <v>56661.98</v>
      </c>
      <c r="E40" s="44">
        <f t="shared" si="0"/>
        <v>14.34</v>
      </c>
      <c r="F40" s="25">
        <v>321743</v>
      </c>
      <c r="G40" s="11">
        <v>49585.57</v>
      </c>
      <c r="H40" s="44">
        <f t="shared" si="1"/>
        <v>15.41</v>
      </c>
      <c r="I40" s="45">
        <f t="shared" si="2"/>
        <v>-73399</v>
      </c>
      <c r="J40" s="46">
        <f t="shared" si="3"/>
        <v>-7076.4100000000035</v>
      </c>
      <c r="K40" s="47">
        <f t="shared" si="3"/>
        <v>1.0700000000000003</v>
      </c>
    </row>
    <row r="41" spans="1:11" ht="16.5" thickBot="1">
      <c r="A41" s="48"/>
      <c r="B41" s="49" t="s">
        <v>33</v>
      </c>
      <c r="C41" s="50">
        <f>SUM(C8:C40)</f>
        <v>40640958</v>
      </c>
      <c r="D41" s="50">
        <f>SUM(D8:D40)</f>
        <v>6248675.209999999</v>
      </c>
      <c r="E41" s="31">
        <f t="shared" si="0"/>
        <v>15.38</v>
      </c>
      <c r="F41" s="50">
        <f>SUM(F8:F40)</f>
        <v>41514196</v>
      </c>
      <c r="G41" s="50">
        <f>SUM(G8:G40)</f>
        <v>6477164.880000003</v>
      </c>
      <c r="H41" s="31">
        <f t="shared" si="1"/>
        <v>15.6</v>
      </c>
      <c r="I41" s="50">
        <f t="shared" si="2"/>
        <v>873238</v>
      </c>
      <c r="J41" s="50">
        <f>G41-D41</f>
        <v>228489.67000000365</v>
      </c>
      <c r="K41" s="31">
        <f t="shared" si="3"/>
        <v>0.21999999999999886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2016-09-14T12:09:32Z</cp:lastPrinted>
  <dcterms:created xsi:type="dcterms:W3CDTF">2005-05-17T11:24:02Z</dcterms:created>
  <dcterms:modified xsi:type="dcterms:W3CDTF">2016-09-14T12:17:37Z</dcterms:modified>
  <cp:category/>
  <cp:version/>
  <cp:contentType/>
  <cp:contentStatus/>
</cp:coreProperties>
</file>