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598" activeTab="0"/>
  </bookViews>
  <sheets>
    <sheet name="Динамика поступлений 01.06.2016" sheetId="1" r:id="rId1"/>
    <sheet name="удельный вес 01.06.2016" sheetId="2" r:id="rId2"/>
  </sheets>
  <definedNames/>
  <calcPr fullCalcOnLoad="1"/>
</workbook>
</file>

<file path=xl/sharedStrings.xml><?xml version="1.0" encoding="utf-8"?>
<sst xmlns="http://schemas.openxmlformats.org/spreadsheetml/2006/main" count="98" uniqueCount="55">
  <si>
    <t>Темп роста</t>
  </si>
  <si>
    <t>г.Брянск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</si>
  <si>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</si>
  <si>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</si>
  <si>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</si>
  <si>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</si>
  <si>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</si>
  <si>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</si>
  <si>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</si>
  <si>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</si>
  <si>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</si>
  <si>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</si>
  <si>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</si>
  <si>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</si>
  <si>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</si>
  <si>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</si>
  <si>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</si>
  <si>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</si>
  <si>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</si>
  <si>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</si>
  <si>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</si>
  <si>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</si>
  <si>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</si>
  <si>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</si>
  <si>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</si>
  <si>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</si>
  <si>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</si>
  <si>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</si>
  <si>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</si>
  <si>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</si>
  <si>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</si>
  <si>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</si>
  <si>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</si>
  <si>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</si>
  <si>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</si>
  <si>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</si>
  <si>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</si>
  <si>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</si>
  <si>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</si>
  <si>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</si>
  <si>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</si>
  <si>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</si>
  <si>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</si>
  <si>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</si>
  <si>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Дятьковский</t>
  </si>
  <si>
    <t>Наименование муниципального образования</t>
  </si>
  <si>
    <t xml:space="preserve">тыс.рублей 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</si>
  <si>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01.06.2016 года </t>
  </si>
  <si>
    <t>по состоянию на 01.06.2015г.</t>
  </si>
  <si>
    <t>по состоянию на 01.06.2016г.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</si>
  <si>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01.06.2016 года</t>
  </si>
  <si>
    <t xml:space="preserve">По состоянию на 01.06.2015 года </t>
  </si>
  <si>
    <t xml:space="preserve">По состоянию на 01.06.2016 года </t>
  </si>
  <si>
    <t>по состоянию на 01.06.2015 года (по приказу 65Н)</t>
  </si>
  <si>
    <t>по состоянию на 01.06.2016 года (по приказу 65Н)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</si>
</sst>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  <numFmt numFmtId="174" formatCode="#,##0.000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vertical="top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3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3" borderId="0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33" borderId="14" xfId="0" applyNumberFormat="1" applyFont="1" applyFill="1" applyBorder="1" applyAlignment="1">
      <alignment horizontal="center" vertical="top" shrinkToFit="1"/>
    </xf>
    <xf numFmtId="1" fontId="5" fillId="0" borderId="15" xfId="0" applyNumberFormat="1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2" fillId="34" borderId="14" xfId="0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34" borderId="21" xfId="0" applyFont="1" applyFill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5" fillId="34" borderId="23" xfId="0" applyFont="1" applyFill="1" applyBorder="1" applyAlignment="1">
      <alignment horizontal="left"/>
    </xf>
    <xf numFmtId="3" fontId="5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5" borderId="17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1" fontId="5" fillId="35" borderId="14" xfId="0" applyNumberFormat="1" applyFont="1" applyFill="1" applyBorder="1" applyAlignment="1">
      <alignment horizontal="center"/>
    </xf>
    <xf numFmtId="0" fontId="5" fillId="35" borderId="21" xfId="0" applyFont="1" applyFill="1" applyBorder="1" applyAlignment="1">
      <alignment/>
    </xf>
    <xf numFmtId="0" fontId="5" fillId="35" borderId="25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1" fontId="5" fillId="35" borderId="21" xfId="0" applyNumberFormat="1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3" fillId="35" borderId="26" xfId="0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3" fontId="2" fillId="34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4">
      <selection activeCell="C11" sqref="C11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375" style="0" customWidth="1"/>
    <col min="11" max="12" width="9.125" style="0" hidden="1" customWidth="1"/>
    <col min="13" max="13" width="9.25390625" style="0" hidden="1" customWidth="1"/>
    <col min="14" max="14" width="0.12890625" style="0" customWidth="1"/>
    <col min="15" max="15" width="16.75390625" style="0" hidden="1" customWidth="1"/>
  </cols>
  <sheetData>
    <row r="1" spans="1:10" ht="12.75">
      <c r="A1" s="51" t="s">
        <v>47</v>
      </c>
      <c r="B1" s="51"/>
      <c r="C1" s="51"/>
      <c r="D1" s="51"/>
      <c r="E1" s="51"/>
      <c r="F1" s="51"/>
      <c r="G1" s="51"/>
      <c r="H1" s="51"/>
      <c r="I1" s="6"/>
      <c r="J1" s="6"/>
    </row>
    <row r="2" spans="1:10" ht="17.25" customHeight="1">
      <c r="A2" s="51"/>
      <c r="B2" s="51"/>
      <c r="C2" s="51"/>
      <c r="D2" s="51"/>
      <c r="E2" s="51"/>
      <c r="F2" s="51"/>
      <c r="G2" s="51"/>
      <c r="H2" s="51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52" t="s">
        <v>36</v>
      </c>
      <c r="J4" s="53"/>
    </row>
    <row r="5" spans="1:10" ht="30" customHeight="1" thickBot="1">
      <c r="A5" s="54" t="s">
        <v>37</v>
      </c>
      <c r="B5" s="54" t="s">
        <v>45</v>
      </c>
      <c r="C5" s="56" t="s">
        <v>39</v>
      </c>
      <c r="D5" s="57"/>
      <c r="E5" s="58" t="s">
        <v>34</v>
      </c>
      <c r="F5" s="60" t="s">
        <v>0</v>
      </c>
      <c r="G5" s="56" t="s">
        <v>35</v>
      </c>
      <c r="H5" s="57"/>
      <c r="I5" s="54" t="s">
        <v>34</v>
      </c>
      <c r="J5" s="62" t="s">
        <v>38</v>
      </c>
    </row>
    <row r="6" spans="1:10" ht="48" customHeight="1" thickBot="1">
      <c r="A6" s="55"/>
      <c r="B6" s="55"/>
      <c r="C6" s="7" t="s">
        <v>53</v>
      </c>
      <c r="D6" s="7" t="s">
        <v>54</v>
      </c>
      <c r="E6" s="59"/>
      <c r="F6" s="61"/>
      <c r="G6" s="7" t="s">
        <v>48</v>
      </c>
      <c r="H6" s="7" t="s">
        <v>49</v>
      </c>
      <c r="I6" s="55"/>
      <c r="J6" s="63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.75">
      <c r="A8" s="9">
        <v>1</v>
      </c>
      <c r="B8" s="10" t="s">
        <v>1</v>
      </c>
      <c r="C8" s="11">
        <v>2439783.05</v>
      </c>
      <c r="D8" s="11">
        <v>2473002.91</v>
      </c>
      <c r="E8" s="12">
        <f aca="true" t="shared" si="0" ref="E8:E41">D8-C8</f>
        <v>33219.860000000335</v>
      </c>
      <c r="F8" s="13">
        <f aca="true" t="shared" si="1" ref="F8:F41">ROUND(D8/C8*100,2)</f>
        <v>101.36</v>
      </c>
      <c r="G8" s="14">
        <v>16603565</v>
      </c>
      <c r="H8" s="14">
        <v>16988204</v>
      </c>
      <c r="I8" s="12">
        <f>H8-G8</f>
        <v>384639</v>
      </c>
      <c r="J8" s="15">
        <f>ROUND(H8/G8*100,2)</f>
        <v>102.32</v>
      </c>
      <c r="N8" s="1"/>
      <c r="O8" s="5"/>
    </row>
    <row r="9" spans="1:15" ht="15.75">
      <c r="A9" s="16">
        <v>2</v>
      </c>
      <c r="B9" s="17" t="s">
        <v>44</v>
      </c>
      <c r="C9" s="11">
        <v>117041.48</v>
      </c>
      <c r="D9" s="11">
        <v>114325.22</v>
      </c>
      <c r="E9" s="12">
        <f t="shared" si="0"/>
        <v>-2716.2599999999948</v>
      </c>
      <c r="F9" s="18">
        <f t="shared" si="1"/>
        <v>97.68</v>
      </c>
      <c r="G9" s="19">
        <v>771085</v>
      </c>
      <c r="H9" s="19">
        <v>772359</v>
      </c>
      <c r="I9" s="20">
        <f aca="true" t="shared" si="2" ref="I9:I41">H9-G9</f>
        <v>1274</v>
      </c>
      <c r="J9" s="21">
        <f aca="true" t="shared" si="3" ref="J9:J41">ROUND(H9/G9*100,2)</f>
        <v>100.17</v>
      </c>
      <c r="N9" s="1"/>
      <c r="O9" s="5"/>
    </row>
    <row r="10" spans="1:15" ht="15.75">
      <c r="A10" s="16">
        <v>3</v>
      </c>
      <c r="B10" s="17" t="s">
        <v>2</v>
      </c>
      <c r="C10" s="11">
        <v>152201.22</v>
      </c>
      <c r="D10" s="11">
        <v>150211.79</v>
      </c>
      <c r="E10" s="12">
        <f t="shared" si="0"/>
        <v>-1989.429999999993</v>
      </c>
      <c r="F10" s="18">
        <f t="shared" si="1"/>
        <v>98.69</v>
      </c>
      <c r="G10" s="19">
        <v>965423</v>
      </c>
      <c r="H10" s="19">
        <v>917227</v>
      </c>
      <c r="I10" s="20">
        <f t="shared" si="2"/>
        <v>-48196</v>
      </c>
      <c r="J10" s="21">
        <f t="shared" si="3"/>
        <v>95.01</v>
      </c>
      <c r="N10" s="1"/>
      <c r="O10" s="5"/>
    </row>
    <row r="11" spans="1:15" ht="15.75">
      <c r="A11" s="16">
        <v>4</v>
      </c>
      <c r="B11" s="17" t="s">
        <v>3</v>
      </c>
      <c r="C11" s="11">
        <v>115656.48</v>
      </c>
      <c r="D11" s="11">
        <v>126203.06</v>
      </c>
      <c r="E11" s="12">
        <f t="shared" si="0"/>
        <v>10546.580000000002</v>
      </c>
      <c r="F11" s="18">
        <f t="shared" si="1"/>
        <v>109.12</v>
      </c>
      <c r="G11" s="19">
        <v>700658</v>
      </c>
      <c r="H11" s="19">
        <v>725742</v>
      </c>
      <c r="I11" s="20">
        <f t="shared" si="2"/>
        <v>25084</v>
      </c>
      <c r="J11" s="21">
        <f t="shared" si="3"/>
        <v>103.58</v>
      </c>
      <c r="N11" s="1"/>
      <c r="O11" s="5"/>
    </row>
    <row r="12" spans="1:15" ht="15.75">
      <c r="A12" s="16">
        <v>5</v>
      </c>
      <c r="B12" s="17" t="s">
        <v>4</v>
      </c>
      <c r="C12" s="11">
        <v>25632.87</v>
      </c>
      <c r="D12" s="11">
        <v>54246.62</v>
      </c>
      <c r="E12" s="12">
        <f t="shared" si="0"/>
        <v>28613.750000000004</v>
      </c>
      <c r="F12" s="18">
        <f t="shared" si="1"/>
        <v>211.63</v>
      </c>
      <c r="G12" s="19">
        <v>218992</v>
      </c>
      <c r="H12" s="19">
        <v>217876</v>
      </c>
      <c r="I12" s="20">
        <f t="shared" si="2"/>
        <v>-1116</v>
      </c>
      <c r="J12" s="21">
        <f t="shared" si="3"/>
        <v>99.49</v>
      </c>
      <c r="N12" s="1"/>
      <c r="O12" s="5"/>
    </row>
    <row r="13" spans="1:15" ht="15.75">
      <c r="A13" s="16">
        <v>6</v>
      </c>
      <c r="B13" s="17" t="s">
        <v>5</v>
      </c>
      <c r="C13" s="11">
        <v>37148.88</v>
      </c>
      <c r="D13" s="11">
        <v>37825.72</v>
      </c>
      <c r="E13" s="12">
        <f t="shared" si="0"/>
        <v>676.8400000000038</v>
      </c>
      <c r="F13" s="18">
        <f t="shared" si="1"/>
        <v>101.82</v>
      </c>
      <c r="G13" s="19">
        <v>196003</v>
      </c>
      <c r="H13" s="19">
        <v>210228</v>
      </c>
      <c r="I13" s="20">
        <f t="shared" si="2"/>
        <v>14225</v>
      </c>
      <c r="J13" s="21">
        <f t="shared" si="3"/>
        <v>107.26</v>
      </c>
      <c r="N13" s="1"/>
      <c r="O13" s="5"/>
    </row>
    <row r="14" spans="1:15" ht="15.75">
      <c r="A14" s="16">
        <v>7</v>
      </c>
      <c r="B14" s="17" t="s">
        <v>6</v>
      </c>
      <c r="C14" s="11">
        <v>211125.48</v>
      </c>
      <c r="D14" s="11">
        <v>250408.79</v>
      </c>
      <c r="E14" s="12">
        <f t="shared" si="0"/>
        <v>39283.31</v>
      </c>
      <c r="F14" s="18">
        <f t="shared" si="1"/>
        <v>118.61</v>
      </c>
      <c r="G14" s="19">
        <v>1255130</v>
      </c>
      <c r="H14" s="19">
        <v>1342203</v>
      </c>
      <c r="I14" s="20">
        <f t="shared" si="2"/>
        <v>87073</v>
      </c>
      <c r="J14" s="21">
        <f t="shared" si="3"/>
        <v>106.94</v>
      </c>
      <c r="N14" s="1"/>
      <c r="O14" s="5"/>
    </row>
    <row r="15" spans="1:15" ht="15.75">
      <c r="A15" s="16">
        <v>8</v>
      </c>
      <c r="B15" s="17" t="s">
        <v>7</v>
      </c>
      <c r="C15" s="11">
        <v>108277.18</v>
      </c>
      <c r="D15" s="11">
        <v>134812.32</v>
      </c>
      <c r="E15" s="12">
        <f t="shared" si="0"/>
        <v>26535.140000000014</v>
      </c>
      <c r="F15" s="18">
        <f t="shared" si="1"/>
        <v>124.51</v>
      </c>
      <c r="G15" s="19">
        <v>872940</v>
      </c>
      <c r="H15" s="19">
        <v>970267</v>
      </c>
      <c r="I15" s="20">
        <f t="shared" si="2"/>
        <v>97327</v>
      </c>
      <c r="J15" s="21">
        <f t="shared" si="3"/>
        <v>111.15</v>
      </c>
      <c r="N15" s="1"/>
      <c r="O15" s="5"/>
    </row>
    <row r="16" spans="1:15" ht="15.75">
      <c r="A16" s="16">
        <v>9</v>
      </c>
      <c r="B16" s="17" t="s">
        <v>8</v>
      </c>
      <c r="C16" s="11">
        <v>10340.44</v>
      </c>
      <c r="D16" s="11">
        <v>9792.65</v>
      </c>
      <c r="E16" s="12">
        <f t="shared" si="0"/>
        <v>-547.7900000000009</v>
      </c>
      <c r="F16" s="18">
        <f t="shared" si="1"/>
        <v>94.7</v>
      </c>
      <c r="G16" s="19">
        <v>73421</v>
      </c>
      <c r="H16" s="19">
        <v>67619</v>
      </c>
      <c r="I16" s="20">
        <f t="shared" si="2"/>
        <v>-5802</v>
      </c>
      <c r="J16" s="21">
        <f t="shared" si="3"/>
        <v>92.1</v>
      </c>
      <c r="N16" s="1"/>
      <c r="O16" s="5"/>
    </row>
    <row r="17" spans="1:15" ht="15.75">
      <c r="A17" s="16">
        <v>10</v>
      </c>
      <c r="B17" s="17" t="s">
        <v>9</v>
      </c>
      <c r="C17" s="11">
        <v>53433.33</v>
      </c>
      <c r="D17" s="11">
        <v>51580.78</v>
      </c>
      <c r="E17" s="12">
        <f t="shared" si="0"/>
        <v>-1852.550000000003</v>
      </c>
      <c r="F17" s="18">
        <f t="shared" si="1"/>
        <v>96.53</v>
      </c>
      <c r="G17" s="19">
        <v>165243</v>
      </c>
      <c r="H17" s="19">
        <v>173167</v>
      </c>
      <c r="I17" s="20">
        <f t="shared" si="2"/>
        <v>7924</v>
      </c>
      <c r="J17" s="21">
        <f t="shared" si="3"/>
        <v>104.8</v>
      </c>
      <c r="N17" s="1"/>
      <c r="O17" s="5"/>
    </row>
    <row r="18" spans="1:15" ht="15.75">
      <c r="A18" s="16">
        <v>11</v>
      </c>
      <c r="B18" s="17" t="s">
        <v>10</v>
      </c>
      <c r="C18" s="11">
        <v>17897.58</v>
      </c>
      <c r="D18" s="11">
        <v>20260.68</v>
      </c>
      <c r="E18" s="12">
        <f t="shared" si="0"/>
        <v>2363.0999999999985</v>
      </c>
      <c r="F18" s="18">
        <f t="shared" si="1"/>
        <v>113.2</v>
      </c>
      <c r="G18" s="19">
        <v>119700</v>
      </c>
      <c r="H18" s="19">
        <v>127225</v>
      </c>
      <c r="I18" s="20">
        <f t="shared" si="2"/>
        <v>7525</v>
      </c>
      <c r="J18" s="21">
        <f t="shared" si="3"/>
        <v>106.29</v>
      </c>
      <c r="N18" s="1"/>
      <c r="O18" s="5"/>
    </row>
    <row r="19" spans="1:15" ht="15.75">
      <c r="A19" s="16">
        <v>12</v>
      </c>
      <c r="B19" s="17" t="s">
        <v>11</v>
      </c>
      <c r="C19" s="11">
        <v>90693.89</v>
      </c>
      <c r="D19" s="11">
        <v>90316.74</v>
      </c>
      <c r="E19" s="12">
        <f t="shared" si="0"/>
        <v>-377.1499999999942</v>
      </c>
      <c r="F19" s="18">
        <f t="shared" si="1"/>
        <v>99.58</v>
      </c>
      <c r="G19" s="19">
        <v>482077</v>
      </c>
      <c r="H19" s="19">
        <v>507010</v>
      </c>
      <c r="I19" s="20">
        <f t="shared" si="2"/>
        <v>24933</v>
      </c>
      <c r="J19" s="21">
        <f t="shared" si="3"/>
        <v>105.17</v>
      </c>
      <c r="N19" s="1"/>
      <c r="O19" s="5"/>
    </row>
    <row r="20" spans="1:15" ht="15.75">
      <c r="A20" s="16">
        <v>13</v>
      </c>
      <c r="B20" s="17" t="s">
        <v>12</v>
      </c>
      <c r="C20" s="11">
        <v>20354.91</v>
      </c>
      <c r="D20" s="11">
        <v>20332.05</v>
      </c>
      <c r="E20" s="12">
        <f t="shared" si="0"/>
        <v>-22.860000000000582</v>
      </c>
      <c r="F20" s="18">
        <f t="shared" si="1"/>
        <v>99.89</v>
      </c>
      <c r="G20" s="19">
        <v>112221</v>
      </c>
      <c r="H20" s="19">
        <v>101745</v>
      </c>
      <c r="I20" s="20">
        <f t="shared" si="2"/>
        <v>-10476</v>
      </c>
      <c r="J20" s="21">
        <f t="shared" si="3"/>
        <v>90.66</v>
      </c>
      <c r="N20" s="1"/>
      <c r="O20" s="5"/>
    </row>
    <row r="21" spans="1:15" ht="15.75">
      <c r="A21" s="16">
        <v>14</v>
      </c>
      <c r="B21" s="17" t="s">
        <v>13</v>
      </c>
      <c r="C21" s="11">
        <v>98107.47</v>
      </c>
      <c r="D21" s="11">
        <v>100443.16</v>
      </c>
      <c r="E21" s="12">
        <f t="shared" si="0"/>
        <v>2335.6900000000023</v>
      </c>
      <c r="F21" s="18">
        <f t="shared" si="1"/>
        <v>102.38</v>
      </c>
      <c r="G21" s="19">
        <v>651031</v>
      </c>
      <c r="H21" s="19">
        <v>700143</v>
      </c>
      <c r="I21" s="20">
        <f t="shared" si="2"/>
        <v>49112</v>
      </c>
      <c r="J21" s="21">
        <f t="shared" si="3"/>
        <v>107.54</v>
      </c>
      <c r="N21" s="1"/>
      <c r="O21" s="5"/>
    </row>
    <row r="22" spans="1:15" ht="15.75">
      <c r="A22" s="16">
        <v>15</v>
      </c>
      <c r="B22" s="17" t="s">
        <v>14</v>
      </c>
      <c r="C22" s="11">
        <v>24504.99</v>
      </c>
      <c r="D22" s="11">
        <v>21768.71</v>
      </c>
      <c r="E22" s="12">
        <f t="shared" si="0"/>
        <v>-2736.2800000000025</v>
      </c>
      <c r="F22" s="18">
        <f t="shared" si="1"/>
        <v>88.83</v>
      </c>
      <c r="G22" s="19">
        <v>134180</v>
      </c>
      <c r="H22" s="19">
        <v>128175</v>
      </c>
      <c r="I22" s="20">
        <f t="shared" si="2"/>
        <v>-6005</v>
      </c>
      <c r="J22" s="21">
        <f t="shared" si="3"/>
        <v>95.52</v>
      </c>
      <c r="N22" s="1"/>
      <c r="O22" s="5"/>
    </row>
    <row r="23" spans="1:15" ht="15.75">
      <c r="A23" s="16">
        <v>16</v>
      </c>
      <c r="B23" s="17" t="s">
        <v>15</v>
      </c>
      <c r="C23" s="11">
        <v>49400.95</v>
      </c>
      <c r="D23" s="11">
        <v>49779.02</v>
      </c>
      <c r="E23" s="12">
        <f t="shared" si="0"/>
        <v>378.0699999999997</v>
      </c>
      <c r="F23" s="18">
        <f t="shared" si="1"/>
        <v>100.77</v>
      </c>
      <c r="G23" s="19">
        <v>304068</v>
      </c>
      <c r="H23" s="19">
        <v>318621</v>
      </c>
      <c r="I23" s="20">
        <f t="shared" si="2"/>
        <v>14553</v>
      </c>
      <c r="J23" s="21">
        <f t="shared" si="3"/>
        <v>104.79</v>
      </c>
      <c r="N23" s="1"/>
      <c r="O23" s="5"/>
    </row>
    <row r="24" spans="1:15" ht="15.75">
      <c r="A24" s="16">
        <v>17</v>
      </c>
      <c r="B24" s="17" t="s">
        <v>16</v>
      </c>
      <c r="C24" s="11">
        <v>25208.82</v>
      </c>
      <c r="D24" s="11">
        <v>24043.9</v>
      </c>
      <c r="E24" s="12">
        <f t="shared" si="0"/>
        <v>-1164.9199999999983</v>
      </c>
      <c r="F24" s="18">
        <f t="shared" si="1"/>
        <v>95.38</v>
      </c>
      <c r="G24" s="19">
        <v>150387</v>
      </c>
      <c r="H24" s="19">
        <v>135469</v>
      </c>
      <c r="I24" s="20">
        <f t="shared" si="2"/>
        <v>-14918</v>
      </c>
      <c r="J24" s="21">
        <f t="shared" si="3"/>
        <v>90.08</v>
      </c>
      <c r="N24" s="1"/>
      <c r="O24" s="5"/>
    </row>
    <row r="25" spans="1:15" ht="15.75">
      <c r="A25" s="16">
        <v>18</v>
      </c>
      <c r="B25" s="17" t="s">
        <v>17</v>
      </c>
      <c r="C25" s="11">
        <v>29597.6</v>
      </c>
      <c r="D25" s="11">
        <v>30958.6</v>
      </c>
      <c r="E25" s="12">
        <f t="shared" si="0"/>
        <v>1361</v>
      </c>
      <c r="F25" s="18">
        <f t="shared" si="1"/>
        <v>104.6</v>
      </c>
      <c r="G25" s="19">
        <v>174276</v>
      </c>
      <c r="H25" s="19">
        <v>190456</v>
      </c>
      <c r="I25" s="20">
        <f t="shared" si="2"/>
        <v>16180</v>
      </c>
      <c r="J25" s="21">
        <f t="shared" si="3"/>
        <v>109.28</v>
      </c>
      <c r="N25" s="1"/>
      <c r="O25" s="5"/>
    </row>
    <row r="26" spans="1:15" ht="15.75">
      <c r="A26" s="16">
        <v>19</v>
      </c>
      <c r="B26" s="17" t="s">
        <v>18</v>
      </c>
      <c r="C26" s="11">
        <v>14335.62</v>
      </c>
      <c r="D26" s="11">
        <v>15336.89</v>
      </c>
      <c r="E26" s="12">
        <f t="shared" si="0"/>
        <v>1001.2699999999986</v>
      </c>
      <c r="F26" s="18">
        <f t="shared" si="1"/>
        <v>106.98</v>
      </c>
      <c r="G26" s="19">
        <v>100345</v>
      </c>
      <c r="H26" s="19">
        <v>102811</v>
      </c>
      <c r="I26" s="20">
        <f t="shared" si="2"/>
        <v>2466</v>
      </c>
      <c r="J26" s="21">
        <f t="shared" si="3"/>
        <v>102.46</v>
      </c>
      <c r="N26" s="1"/>
      <c r="O26" s="5"/>
    </row>
    <row r="27" spans="1:15" ht="15.75">
      <c r="A27" s="16">
        <v>20</v>
      </c>
      <c r="B27" s="17" t="s">
        <v>19</v>
      </c>
      <c r="C27" s="11">
        <v>23522.99</v>
      </c>
      <c r="D27" s="11">
        <v>25686.31</v>
      </c>
      <c r="E27" s="12">
        <f t="shared" si="0"/>
        <v>2163.3199999999997</v>
      </c>
      <c r="F27" s="18">
        <f t="shared" si="1"/>
        <v>109.2</v>
      </c>
      <c r="G27" s="19">
        <v>154274</v>
      </c>
      <c r="H27" s="19">
        <v>154504</v>
      </c>
      <c r="I27" s="20">
        <f t="shared" si="2"/>
        <v>230</v>
      </c>
      <c r="J27" s="21">
        <f t="shared" si="3"/>
        <v>100.15</v>
      </c>
      <c r="N27" s="1"/>
      <c r="O27" s="5"/>
    </row>
    <row r="28" spans="1:15" ht="15.75">
      <c r="A28" s="16">
        <v>21</v>
      </c>
      <c r="B28" s="17" t="s">
        <v>20</v>
      </c>
      <c r="C28" s="11">
        <v>42343.42</v>
      </c>
      <c r="D28" s="11">
        <v>42031.29</v>
      </c>
      <c r="E28" s="12">
        <f t="shared" si="0"/>
        <v>-312.1299999999974</v>
      </c>
      <c r="F28" s="18">
        <f t="shared" si="1"/>
        <v>99.26</v>
      </c>
      <c r="G28" s="19">
        <v>206585</v>
      </c>
      <c r="H28" s="19">
        <v>205456</v>
      </c>
      <c r="I28" s="20">
        <f t="shared" si="2"/>
        <v>-1129</v>
      </c>
      <c r="J28" s="21">
        <f t="shared" si="3"/>
        <v>99.45</v>
      </c>
      <c r="N28" s="1"/>
      <c r="O28" s="5"/>
    </row>
    <row r="29" spans="1:15" ht="15.75">
      <c r="A29" s="16">
        <v>22</v>
      </c>
      <c r="B29" s="17" t="s">
        <v>21</v>
      </c>
      <c r="C29" s="11">
        <v>10965.15</v>
      </c>
      <c r="D29" s="11">
        <v>11333.79</v>
      </c>
      <c r="E29" s="12">
        <f t="shared" si="0"/>
        <v>368.64000000000124</v>
      </c>
      <c r="F29" s="18">
        <f t="shared" si="1"/>
        <v>103.36</v>
      </c>
      <c r="G29" s="19">
        <v>114651</v>
      </c>
      <c r="H29" s="19">
        <v>116251</v>
      </c>
      <c r="I29" s="20">
        <f t="shared" si="2"/>
        <v>1600</v>
      </c>
      <c r="J29" s="21">
        <f t="shared" si="3"/>
        <v>101.4</v>
      </c>
      <c r="N29" s="1"/>
      <c r="O29" s="5"/>
    </row>
    <row r="30" spans="1:15" ht="15.75">
      <c r="A30" s="16">
        <v>23</v>
      </c>
      <c r="B30" s="17" t="s">
        <v>22</v>
      </c>
      <c r="C30" s="11">
        <v>56660.24</v>
      </c>
      <c r="D30" s="11">
        <v>54798.53</v>
      </c>
      <c r="E30" s="12">
        <f t="shared" si="0"/>
        <v>-1861.7099999999991</v>
      </c>
      <c r="F30" s="18">
        <f t="shared" si="1"/>
        <v>96.71</v>
      </c>
      <c r="G30" s="19">
        <v>286550</v>
      </c>
      <c r="H30" s="19">
        <v>304396</v>
      </c>
      <c r="I30" s="20">
        <f t="shared" si="2"/>
        <v>17846</v>
      </c>
      <c r="J30" s="21">
        <f t="shared" si="3"/>
        <v>106.23</v>
      </c>
      <c r="N30" s="1"/>
      <c r="O30" s="5"/>
    </row>
    <row r="31" spans="1:15" ht="15.75">
      <c r="A31" s="16">
        <v>24</v>
      </c>
      <c r="B31" s="17" t="s">
        <v>23</v>
      </c>
      <c r="C31" s="11">
        <v>120219.29</v>
      </c>
      <c r="D31" s="11">
        <v>113551.84</v>
      </c>
      <c r="E31" s="12">
        <f t="shared" si="0"/>
        <v>-6667.449999999997</v>
      </c>
      <c r="F31" s="18">
        <f t="shared" si="1"/>
        <v>94.45</v>
      </c>
      <c r="G31" s="19">
        <v>609443</v>
      </c>
      <c r="H31" s="19">
        <v>586375</v>
      </c>
      <c r="I31" s="20">
        <f t="shared" si="2"/>
        <v>-23068</v>
      </c>
      <c r="J31" s="21">
        <f t="shared" si="3"/>
        <v>96.21</v>
      </c>
      <c r="N31" s="1"/>
      <c r="O31" s="5"/>
    </row>
    <row r="32" spans="1:15" ht="15.75">
      <c r="A32" s="16">
        <v>25</v>
      </c>
      <c r="B32" s="17" t="s">
        <v>24</v>
      </c>
      <c r="C32" s="11">
        <v>16148.75</v>
      </c>
      <c r="D32" s="11">
        <v>22573.28</v>
      </c>
      <c r="E32" s="12">
        <f t="shared" si="0"/>
        <v>6424.529999999999</v>
      </c>
      <c r="F32" s="18">
        <f t="shared" si="1"/>
        <v>139.78</v>
      </c>
      <c r="G32" s="19">
        <v>97303</v>
      </c>
      <c r="H32" s="19">
        <v>113786</v>
      </c>
      <c r="I32" s="20">
        <f t="shared" si="2"/>
        <v>16483</v>
      </c>
      <c r="J32" s="21">
        <f t="shared" si="3"/>
        <v>116.94</v>
      </c>
      <c r="N32" s="1"/>
      <c r="O32" s="5"/>
    </row>
    <row r="33" spans="1:15" ht="15.75">
      <c r="A33" s="16">
        <v>26</v>
      </c>
      <c r="B33" s="17" t="s">
        <v>25</v>
      </c>
      <c r="C33" s="11">
        <v>38450.32</v>
      </c>
      <c r="D33" s="11">
        <v>40962.84</v>
      </c>
      <c r="E33" s="12">
        <f t="shared" si="0"/>
        <v>2512.519999999997</v>
      </c>
      <c r="F33" s="18">
        <f t="shared" si="1"/>
        <v>106.53</v>
      </c>
      <c r="G33" s="19">
        <v>251316</v>
      </c>
      <c r="H33" s="19">
        <v>257256</v>
      </c>
      <c r="I33" s="20">
        <f t="shared" si="2"/>
        <v>5940</v>
      </c>
      <c r="J33" s="21">
        <f t="shared" si="3"/>
        <v>102.36</v>
      </c>
      <c r="N33" s="1"/>
      <c r="O33" s="5"/>
    </row>
    <row r="34" spans="1:15" ht="15.75">
      <c r="A34" s="16">
        <v>27</v>
      </c>
      <c r="B34" s="17" t="s">
        <v>26</v>
      </c>
      <c r="C34" s="11">
        <v>30845.27</v>
      </c>
      <c r="D34" s="11">
        <v>36849.84</v>
      </c>
      <c r="E34" s="12">
        <f t="shared" si="0"/>
        <v>6004.569999999996</v>
      </c>
      <c r="F34" s="18">
        <f t="shared" si="1"/>
        <v>119.47</v>
      </c>
      <c r="G34" s="19">
        <v>136587</v>
      </c>
      <c r="H34" s="19">
        <v>146817</v>
      </c>
      <c r="I34" s="20">
        <f t="shared" si="2"/>
        <v>10230</v>
      </c>
      <c r="J34" s="21">
        <f t="shared" si="3"/>
        <v>107.49</v>
      </c>
      <c r="N34" s="1"/>
      <c r="O34" s="5"/>
    </row>
    <row r="35" spans="1:15" ht="15.75">
      <c r="A35" s="16">
        <v>28</v>
      </c>
      <c r="B35" s="17" t="s">
        <v>27</v>
      </c>
      <c r="C35" s="11">
        <v>29657.23</v>
      </c>
      <c r="D35" s="11">
        <v>32382.31</v>
      </c>
      <c r="E35" s="12">
        <f t="shared" si="0"/>
        <v>2725.0800000000017</v>
      </c>
      <c r="F35" s="18">
        <f t="shared" si="1"/>
        <v>109.19</v>
      </c>
      <c r="G35" s="19">
        <v>162964</v>
      </c>
      <c r="H35" s="19">
        <v>151226</v>
      </c>
      <c r="I35" s="20">
        <f t="shared" si="2"/>
        <v>-11738</v>
      </c>
      <c r="J35" s="21">
        <f t="shared" si="3"/>
        <v>92.8</v>
      </c>
      <c r="N35" s="1"/>
      <c r="O35" s="5"/>
    </row>
    <row r="36" spans="1:15" ht="15.75">
      <c r="A36" s="16">
        <v>29</v>
      </c>
      <c r="B36" s="17" t="s">
        <v>28</v>
      </c>
      <c r="C36" s="11">
        <v>58834.21</v>
      </c>
      <c r="D36" s="11">
        <v>55808.56</v>
      </c>
      <c r="E36" s="12">
        <f t="shared" si="0"/>
        <v>-3025.6500000000015</v>
      </c>
      <c r="F36" s="18">
        <f t="shared" si="1"/>
        <v>94.86</v>
      </c>
      <c r="G36" s="19">
        <v>367794</v>
      </c>
      <c r="H36" s="19">
        <v>375419</v>
      </c>
      <c r="I36" s="20">
        <f t="shared" si="2"/>
        <v>7625</v>
      </c>
      <c r="J36" s="21">
        <f t="shared" si="3"/>
        <v>102.07</v>
      </c>
      <c r="N36" s="1"/>
      <c r="O36" s="5"/>
    </row>
    <row r="37" spans="1:15" ht="15.75">
      <c r="A37" s="16">
        <v>30</v>
      </c>
      <c r="B37" s="17" t="s">
        <v>29</v>
      </c>
      <c r="C37" s="11">
        <v>82971.53</v>
      </c>
      <c r="D37" s="11">
        <v>88202.5</v>
      </c>
      <c r="E37" s="12">
        <f t="shared" si="0"/>
        <v>5230.970000000001</v>
      </c>
      <c r="F37" s="18">
        <f t="shared" si="1"/>
        <v>106.3</v>
      </c>
      <c r="G37" s="19">
        <v>614560</v>
      </c>
      <c r="H37" s="19">
        <v>627367</v>
      </c>
      <c r="I37" s="20">
        <f t="shared" si="2"/>
        <v>12807</v>
      </c>
      <c r="J37" s="21">
        <f t="shared" si="3"/>
        <v>102.08</v>
      </c>
      <c r="N37" s="1"/>
      <c r="O37" s="5"/>
    </row>
    <row r="38" spans="1:15" ht="15.75">
      <c r="A38" s="16">
        <v>31</v>
      </c>
      <c r="B38" s="17" t="s">
        <v>30</v>
      </c>
      <c r="C38" s="11">
        <v>113157.92</v>
      </c>
      <c r="D38" s="11">
        <v>116737.62</v>
      </c>
      <c r="E38" s="12">
        <f t="shared" si="0"/>
        <v>3579.699999999997</v>
      </c>
      <c r="F38" s="18">
        <f t="shared" si="1"/>
        <v>103.16</v>
      </c>
      <c r="G38" s="19">
        <v>717457</v>
      </c>
      <c r="H38" s="19">
        <v>765806</v>
      </c>
      <c r="I38" s="20">
        <f t="shared" si="2"/>
        <v>48349</v>
      </c>
      <c r="J38" s="21">
        <f t="shared" si="3"/>
        <v>106.74</v>
      </c>
      <c r="N38" s="1"/>
      <c r="O38" s="5"/>
    </row>
    <row r="39" spans="1:15" ht="15.75">
      <c r="A39" s="16">
        <v>32</v>
      </c>
      <c r="B39" s="17" t="s">
        <v>31</v>
      </c>
      <c r="C39" s="11">
        <v>66309.01</v>
      </c>
      <c r="D39" s="11">
        <v>61707.9</v>
      </c>
      <c r="E39" s="12">
        <f t="shared" si="0"/>
        <v>-4601.109999999993</v>
      </c>
      <c r="F39" s="18">
        <f t="shared" si="1"/>
        <v>93.06</v>
      </c>
      <c r="G39" s="19">
        <v>447907</v>
      </c>
      <c r="H39" s="19">
        <v>438081</v>
      </c>
      <c r="I39" s="20">
        <f t="shared" si="2"/>
        <v>-9826</v>
      </c>
      <c r="J39" s="21">
        <f t="shared" si="3"/>
        <v>97.81</v>
      </c>
      <c r="N39" s="1"/>
      <c r="O39" s="5"/>
    </row>
    <row r="40" spans="1:15" ht="16.5" thickBot="1">
      <c r="A40" s="22">
        <v>33</v>
      </c>
      <c r="B40" s="23" t="s">
        <v>32</v>
      </c>
      <c r="C40" s="11">
        <v>39453.36</v>
      </c>
      <c r="D40" s="11">
        <v>34755.04</v>
      </c>
      <c r="E40" s="12">
        <f t="shared" si="0"/>
        <v>-4698.32</v>
      </c>
      <c r="F40" s="24">
        <f t="shared" si="1"/>
        <v>88.09</v>
      </c>
      <c r="G40" s="25">
        <v>266869</v>
      </c>
      <c r="H40" s="25">
        <v>225774</v>
      </c>
      <c r="I40" s="26">
        <f t="shared" si="2"/>
        <v>-41095</v>
      </c>
      <c r="J40" s="27">
        <f t="shared" si="3"/>
        <v>84.6</v>
      </c>
      <c r="N40" s="1"/>
      <c r="O40" s="5"/>
    </row>
    <row r="41" spans="1:15" ht="16.5" thickBot="1">
      <c r="A41" s="28"/>
      <c r="B41" s="29" t="s">
        <v>33</v>
      </c>
      <c r="C41" s="30">
        <f>SUM(C8:C40)</f>
        <v>4370280.930000002</v>
      </c>
      <c r="D41" s="30">
        <f>SUM(D8:D40)</f>
        <v>4513031.260000001</v>
      </c>
      <c r="E41" s="30">
        <f t="shared" si="0"/>
        <v>142750.32999999914</v>
      </c>
      <c r="F41" s="31">
        <f t="shared" si="1"/>
        <v>103.27</v>
      </c>
      <c r="G41" s="30">
        <f>SUM(G8:G40)</f>
        <v>28485005</v>
      </c>
      <c r="H41" s="30">
        <f>SUM(H8:H40)</f>
        <v>29165061</v>
      </c>
      <c r="I41" s="30">
        <f t="shared" si="2"/>
        <v>680056</v>
      </c>
      <c r="J41" s="31">
        <f t="shared" si="3"/>
        <v>102.39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1"/>
  <sheetViews>
    <sheetView zoomScalePageLayoutView="0" workbookViewId="0" topLeftCell="A1">
      <selection activeCell="C8" sqref="C8:C40"/>
    </sheetView>
  </sheetViews>
  <sheetFormatPr defaultColWidth="9.00390625" defaultRowHeight="12.75"/>
  <cols>
    <col min="1" max="1" width="5.75390625" style="0" customWidth="1"/>
    <col min="2" max="2" width="27.00390625" style="0" customWidth="1"/>
    <col min="3" max="3" width="14.00390625" style="0" customWidth="1"/>
    <col min="4" max="4" width="16.75390625" style="0" customWidth="1"/>
    <col min="5" max="5" width="12.625" style="0" customWidth="1"/>
    <col min="6" max="6" width="16.375" style="0" customWidth="1"/>
    <col min="7" max="7" width="16.75390625" style="0" customWidth="1"/>
    <col min="8" max="8" width="10.00390625" style="0" customWidth="1"/>
    <col min="9" max="9" width="14.625" style="0" customWidth="1"/>
    <col min="10" max="10" width="13.00390625" style="0" customWidth="1"/>
    <col min="11" max="11" width="10.75390625" style="0" customWidth="1"/>
  </cols>
  <sheetData>
    <row r="2" spans="1:11" ht="12.75">
      <c r="A2" s="64" t="s">
        <v>50</v>
      </c>
      <c r="B2" s="64"/>
      <c r="C2" s="64"/>
      <c r="D2" s="64"/>
      <c r="E2" s="64"/>
      <c r="F2" s="64"/>
      <c r="G2" s="64"/>
      <c r="H2" s="64"/>
      <c r="I2" s="64"/>
      <c r="J2" s="6"/>
      <c r="K2" s="6"/>
    </row>
    <row r="3" spans="1:11" ht="49.5" customHeight="1">
      <c r="A3" s="64"/>
      <c r="B3" s="64"/>
      <c r="C3" s="64"/>
      <c r="D3" s="64"/>
      <c r="E3" s="64"/>
      <c r="F3" s="64"/>
      <c r="G3" s="64"/>
      <c r="H3" s="64"/>
      <c r="I3" s="64"/>
      <c r="J3" s="6"/>
      <c r="K3" s="6"/>
    </row>
    <row r="4" spans="1:11" ht="14.25" thickBot="1">
      <c r="A4" s="6"/>
      <c r="B4" s="6"/>
      <c r="C4" s="6"/>
      <c r="D4" s="6"/>
      <c r="E4" s="6"/>
      <c r="F4" s="6"/>
      <c r="G4" s="6"/>
      <c r="H4" s="6"/>
      <c r="I4" s="6"/>
      <c r="J4" s="52" t="s">
        <v>46</v>
      </c>
      <c r="K4" s="52"/>
    </row>
    <row r="5" spans="1:11" ht="38.25" customHeight="1" thickBot="1">
      <c r="A5" s="65" t="s">
        <v>37</v>
      </c>
      <c r="B5" s="54" t="s">
        <v>45</v>
      </c>
      <c r="C5" s="67" t="s">
        <v>51</v>
      </c>
      <c r="D5" s="68"/>
      <c r="E5" s="69"/>
      <c r="F5" s="67" t="s">
        <v>52</v>
      </c>
      <c r="G5" s="68"/>
      <c r="H5" s="69"/>
      <c r="I5" s="67" t="s">
        <v>43</v>
      </c>
      <c r="J5" s="68"/>
      <c r="K5" s="69"/>
    </row>
    <row r="6" spans="1:11" ht="39" thickBot="1">
      <c r="A6" s="66"/>
      <c r="B6" s="55"/>
      <c r="C6" s="7" t="s">
        <v>40</v>
      </c>
      <c r="D6" s="7" t="s">
        <v>41</v>
      </c>
      <c r="E6" s="7" t="s">
        <v>42</v>
      </c>
      <c r="F6" s="7" t="s">
        <v>40</v>
      </c>
      <c r="G6" s="7" t="s">
        <v>41</v>
      </c>
      <c r="H6" s="7" t="s">
        <v>42</v>
      </c>
      <c r="I6" s="7" t="s">
        <v>40</v>
      </c>
      <c r="J6" s="7" t="s">
        <v>41</v>
      </c>
      <c r="K6" s="7" t="s">
        <v>42</v>
      </c>
    </row>
    <row r="7" spans="1:11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2.75">
      <c r="A8" s="32">
        <v>1</v>
      </c>
      <c r="B8" s="33" t="s">
        <v>1</v>
      </c>
      <c r="C8" s="14">
        <v>16603565</v>
      </c>
      <c r="D8" s="11">
        <v>2439783.05</v>
      </c>
      <c r="E8" s="34">
        <f>ROUND(D8*100/C8,2)</f>
        <v>14.69</v>
      </c>
      <c r="F8" s="14">
        <v>16988204</v>
      </c>
      <c r="G8" s="11">
        <v>2473002.91</v>
      </c>
      <c r="H8" s="34">
        <f>ROUND(G8*100/F8,2)</f>
        <v>14.56</v>
      </c>
      <c r="I8" s="34">
        <f>ROUND(F8-C8,0)</f>
        <v>384639</v>
      </c>
      <c r="J8" s="12">
        <f>G8-D8</f>
        <v>33219.860000000335</v>
      </c>
      <c r="K8" s="35">
        <f>H8-E8</f>
        <v>-0.129999999999999</v>
      </c>
    </row>
    <row r="9" spans="1:11" ht="12.75">
      <c r="A9" s="16">
        <v>2</v>
      </c>
      <c r="B9" s="17" t="s">
        <v>44</v>
      </c>
      <c r="C9" s="19">
        <v>771085</v>
      </c>
      <c r="D9" s="11">
        <v>117041.48</v>
      </c>
      <c r="E9" s="34">
        <f aca="true" t="shared" si="0" ref="E9:E41">ROUND(D9*100/C9,2)</f>
        <v>15.18</v>
      </c>
      <c r="F9" s="19">
        <v>772359</v>
      </c>
      <c r="G9" s="11">
        <v>114325.22</v>
      </c>
      <c r="H9" s="34">
        <f aca="true" t="shared" si="1" ref="H9:H41">ROUND(G9*100/F9,2)</f>
        <v>14.8</v>
      </c>
      <c r="I9" s="36">
        <f aca="true" t="shared" si="2" ref="I9:I41">ROUND(F9-C9,0)</f>
        <v>1274</v>
      </c>
      <c r="J9" s="20">
        <f aca="true" t="shared" si="3" ref="J9:K41">G9-D9</f>
        <v>-2716.2599999999948</v>
      </c>
      <c r="K9" s="37">
        <f t="shared" si="3"/>
        <v>-0.379999999999999</v>
      </c>
    </row>
    <row r="10" spans="1:11" ht="12.75">
      <c r="A10" s="16">
        <v>3</v>
      </c>
      <c r="B10" s="17" t="s">
        <v>2</v>
      </c>
      <c r="C10" s="19">
        <v>965423</v>
      </c>
      <c r="D10" s="11">
        <v>152201.22</v>
      </c>
      <c r="E10" s="34">
        <f t="shared" si="0"/>
        <v>15.77</v>
      </c>
      <c r="F10" s="19">
        <v>917227</v>
      </c>
      <c r="G10" s="11">
        <v>150211.79</v>
      </c>
      <c r="H10" s="34">
        <f t="shared" si="1"/>
        <v>16.38</v>
      </c>
      <c r="I10" s="36">
        <f>ROUND(F10-C10,0)</f>
        <v>-48196</v>
      </c>
      <c r="J10" s="20">
        <f t="shared" si="3"/>
        <v>-1989.429999999993</v>
      </c>
      <c r="K10" s="37">
        <f t="shared" si="3"/>
        <v>0.6099999999999994</v>
      </c>
    </row>
    <row r="11" spans="1:11" ht="12.75">
      <c r="A11" s="38">
        <v>4</v>
      </c>
      <c r="B11" s="39" t="s">
        <v>3</v>
      </c>
      <c r="C11" s="19">
        <v>700658</v>
      </c>
      <c r="D11" s="11">
        <v>115656.48</v>
      </c>
      <c r="E11" s="40">
        <f t="shared" si="0"/>
        <v>16.51</v>
      </c>
      <c r="F11" s="19">
        <v>725742</v>
      </c>
      <c r="G11" s="11">
        <v>126203.06</v>
      </c>
      <c r="H11" s="40">
        <f t="shared" si="1"/>
        <v>17.39</v>
      </c>
      <c r="I11" s="41">
        <f t="shared" si="2"/>
        <v>25084</v>
      </c>
      <c r="J11" s="42">
        <f t="shared" si="3"/>
        <v>10546.580000000002</v>
      </c>
      <c r="K11" s="37">
        <f t="shared" si="3"/>
        <v>0.879999999999999</v>
      </c>
    </row>
    <row r="12" spans="1:11" ht="12.75">
      <c r="A12" s="38">
        <v>5</v>
      </c>
      <c r="B12" s="39" t="s">
        <v>4</v>
      </c>
      <c r="C12" s="19">
        <v>218992</v>
      </c>
      <c r="D12" s="11">
        <v>25632.87</v>
      </c>
      <c r="E12" s="40">
        <f t="shared" si="0"/>
        <v>11.7</v>
      </c>
      <c r="F12" s="19">
        <v>217876</v>
      </c>
      <c r="G12" s="11">
        <v>54246.62</v>
      </c>
      <c r="H12" s="40">
        <f t="shared" si="1"/>
        <v>24.9</v>
      </c>
      <c r="I12" s="41">
        <f t="shared" si="2"/>
        <v>-1116</v>
      </c>
      <c r="J12" s="42">
        <f t="shared" si="3"/>
        <v>28613.750000000004</v>
      </c>
      <c r="K12" s="37">
        <f t="shared" si="3"/>
        <v>13.2</v>
      </c>
    </row>
    <row r="13" spans="1:11" ht="12.75">
      <c r="A13" s="16">
        <v>6</v>
      </c>
      <c r="B13" s="17" t="s">
        <v>5</v>
      </c>
      <c r="C13" s="19">
        <v>196003</v>
      </c>
      <c r="D13" s="11">
        <v>37148.88</v>
      </c>
      <c r="E13" s="34">
        <f t="shared" si="0"/>
        <v>18.95</v>
      </c>
      <c r="F13" s="19">
        <v>210228</v>
      </c>
      <c r="G13" s="11">
        <v>37825.72</v>
      </c>
      <c r="H13" s="34">
        <f t="shared" si="1"/>
        <v>17.99</v>
      </c>
      <c r="I13" s="36">
        <f t="shared" si="2"/>
        <v>14225</v>
      </c>
      <c r="J13" s="20">
        <f t="shared" si="3"/>
        <v>676.8400000000038</v>
      </c>
      <c r="K13" s="37">
        <f t="shared" si="3"/>
        <v>-0.9600000000000009</v>
      </c>
    </row>
    <row r="14" spans="1:11" ht="12.75">
      <c r="A14" s="16">
        <v>7</v>
      </c>
      <c r="B14" s="17" t="s">
        <v>6</v>
      </c>
      <c r="C14" s="19">
        <v>1255130</v>
      </c>
      <c r="D14" s="11">
        <v>211125.48</v>
      </c>
      <c r="E14" s="34">
        <f t="shared" si="0"/>
        <v>16.82</v>
      </c>
      <c r="F14" s="19">
        <v>1342203</v>
      </c>
      <c r="G14" s="11">
        <v>250408.79</v>
      </c>
      <c r="H14" s="34">
        <f t="shared" si="1"/>
        <v>18.66</v>
      </c>
      <c r="I14" s="36">
        <f t="shared" si="2"/>
        <v>87073</v>
      </c>
      <c r="J14" s="20">
        <f t="shared" si="3"/>
        <v>39283.31</v>
      </c>
      <c r="K14" s="37">
        <f t="shared" si="3"/>
        <v>1.8399999999999999</v>
      </c>
    </row>
    <row r="15" spans="1:11" ht="12.75">
      <c r="A15" s="38">
        <v>8</v>
      </c>
      <c r="B15" s="39" t="s">
        <v>7</v>
      </c>
      <c r="C15" s="19">
        <v>872940</v>
      </c>
      <c r="D15" s="11">
        <v>108277.18</v>
      </c>
      <c r="E15" s="40">
        <f t="shared" si="0"/>
        <v>12.4</v>
      </c>
      <c r="F15" s="19">
        <v>970267</v>
      </c>
      <c r="G15" s="11">
        <v>134812.32</v>
      </c>
      <c r="H15" s="40">
        <f t="shared" si="1"/>
        <v>13.89</v>
      </c>
      <c r="I15" s="41">
        <f t="shared" si="2"/>
        <v>97327</v>
      </c>
      <c r="J15" s="42">
        <f t="shared" si="3"/>
        <v>26535.140000000014</v>
      </c>
      <c r="K15" s="37">
        <f t="shared" si="3"/>
        <v>1.4900000000000002</v>
      </c>
    </row>
    <row r="16" spans="1:11" ht="12.75">
      <c r="A16" s="38">
        <v>9</v>
      </c>
      <c r="B16" s="39" t="s">
        <v>8</v>
      </c>
      <c r="C16" s="19">
        <v>73421</v>
      </c>
      <c r="D16" s="11">
        <v>10340.44</v>
      </c>
      <c r="E16" s="40">
        <f t="shared" si="0"/>
        <v>14.08</v>
      </c>
      <c r="F16" s="19">
        <v>67619</v>
      </c>
      <c r="G16" s="11">
        <v>9792.65</v>
      </c>
      <c r="H16" s="40">
        <f t="shared" si="1"/>
        <v>14.48</v>
      </c>
      <c r="I16" s="41">
        <f t="shared" si="2"/>
        <v>-5802</v>
      </c>
      <c r="J16" s="42">
        <f t="shared" si="3"/>
        <v>-547.7900000000009</v>
      </c>
      <c r="K16" s="37">
        <f t="shared" si="3"/>
        <v>0.40000000000000036</v>
      </c>
    </row>
    <row r="17" spans="1:11" ht="12.75">
      <c r="A17" s="16">
        <v>10</v>
      </c>
      <c r="B17" s="17" t="s">
        <v>9</v>
      </c>
      <c r="C17" s="19">
        <v>165243</v>
      </c>
      <c r="D17" s="11">
        <v>53433.33</v>
      </c>
      <c r="E17" s="34">
        <f t="shared" si="0"/>
        <v>32.34</v>
      </c>
      <c r="F17" s="19">
        <v>173167</v>
      </c>
      <c r="G17" s="11">
        <v>51580.78</v>
      </c>
      <c r="H17" s="34">
        <f t="shared" si="1"/>
        <v>29.79</v>
      </c>
      <c r="I17" s="36">
        <f>ROUND(F17-C17,0)</f>
        <v>7924</v>
      </c>
      <c r="J17" s="20">
        <f t="shared" si="3"/>
        <v>-1852.550000000003</v>
      </c>
      <c r="K17" s="37">
        <f t="shared" si="3"/>
        <v>-2.5500000000000043</v>
      </c>
    </row>
    <row r="18" spans="1:11" ht="12.75">
      <c r="A18" s="16">
        <v>11</v>
      </c>
      <c r="B18" s="17" t="s">
        <v>10</v>
      </c>
      <c r="C18" s="19">
        <v>119700</v>
      </c>
      <c r="D18" s="11">
        <v>17897.58</v>
      </c>
      <c r="E18" s="34">
        <f t="shared" si="0"/>
        <v>14.95</v>
      </c>
      <c r="F18" s="19">
        <v>127225</v>
      </c>
      <c r="G18" s="11">
        <v>20260.68</v>
      </c>
      <c r="H18" s="34">
        <f t="shared" si="1"/>
        <v>15.93</v>
      </c>
      <c r="I18" s="36">
        <f t="shared" si="2"/>
        <v>7525</v>
      </c>
      <c r="J18" s="20">
        <f t="shared" si="3"/>
        <v>2363.0999999999985</v>
      </c>
      <c r="K18" s="37">
        <f t="shared" si="3"/>
        <v>0.9800000000000004</v>
      </c>
    </row>
    <row r="19" spans="1:11" ht="12.75">
      <c r="A19" s="16">
        <v>12</v>
      </c>
      <c r="B19" s="17" t="s">
        <v>11</v>
      </c>
      <c r="C19" s="19">
        <v>482077</v>
      </c>
      <c r="D19" s="11">
        <v>90693.89</v>
      </c>
      <c r="E19" s="34">
        <f t="shared" si="0"/>
        <v>18.81</v>
      </c>
      <c r="F19" s="19">
        <v>507010</v>
      </c>
      <c r="G19" s="11">
        <v>90316.74</v>
      </c>
      <c r="H19" s="34">
        <f t="shared" si="1"/>
        <v>17.81</v>
      </c>
      <c r="I19" s="36">
        <f t="shared" si="2"/>
        <v>24933</v>
      </c>
      <c r="J19" s="20">
        <f t="shared" si="3"/>
        <v>-377.1499999999942</v>
      </c>
      <c r="K19" s="37">
        <f t="shared" si="3"/>
        <v>-1</v>
      </c>
    </row>
    <row r="20" spans="1:11" ht="12.75">
      <c r="A20" s="38">
        <v>13</v>
      </c>
      <c r="B20" s="39" t="s">
        <v>12</v>
      </c>
      <c r="C20" s="19">
        <v>112221</v>
      </c>
      <c r="D20" s="11">
        <v>20354.91</v>
      </c>
      <c r="E20" s="40">
        <f t="shared" si="0"/>
        <v>18.14</v>
      </c>
      <c r="F20" s="19">
        <v>101745</v>
      </c>
      <c r="G20" s="11">
        <v>20332.05</v>
      </c>
      <c r="H20" s="40">
        <f t="shared" si="1"/>
        <v>19.98</v>
      </c>
      <c r="I20" s="41">
        <f t="shared" si="2"/>
        <v>-10476</v>
      </c>
      <c r="J20" s="42">
        <f t="shared" si="3"/>
        <v>-22.860000000000582</v>
      </c>
      <c r="K20" s="37">
        <f t="shared" si="3"/>
        <v>1.8399999999999999</v>
      </c>
    </row>
    <row r="21" spans="1:11" ht="12.75">
      <c r="A21" s="16">
        <v>14</v>
      </c>
      <c r="B21" s="17" t="s">
        <v>13</v>
      </c>
      <c r="C21" s="19">
        <v>651031</v>
      </c>
      <c r="D21" s="11">
        <v>98107.47</v>
      </c>
      <c r="E21" s="34">
        <f t="shared" si="0"/>
        <v>15.07</v>
      </c>
      <c r="F21" s="19">
        <v>700143</v>
      </c>
      <c r="G21" s="11">
        <v>100443.16</v>
      </c>
      <c r="H21" s="34">
        <f t="shared" si="1"/>
        <v>14.35</v>
      </c>
      <c r="I21" s="36">
        <f t="shared" si="2"/>
        <v>49112</v>
      </c>
      <c r="J21" s="20">
        <f t="shared" si="3"/>
        <v>2335.6900000000023</v>
      </c>
      <c r="K21" s="37">
        <f t="shared" si="3"/>
        <v>-0.7200000000000006</v>
      </c>
    </row>
    <row r="22" spans="1:11" ht="12.75">
      <c r="A22" s="16">
        <v>15</v>
      </c>
      <c r="B22" s="17" t="s">
        <v>14</v>
      </c>
      <c r="C22" s="19">
        <v>134180</v>
      </c>
      <c r="D22" s="11">
        <v>24504.99</v>
      </c>
      <c r="E22" s="34">
        <f t="shared" si="0"/>
        <v>18.26</v>
      </c>
      <c r="F22" s="19">
        <v>128175</v>
      </c>
      <c r="G22" s="11">
        <v>21768.71</v>
      </c>
      <c r="H22" s="34">
        <f t="shared" si="1"/>
        <v>16.98</v>
      </c>
      <c r="I22" s="36">
        <f t="shared" si="2"/>
        <v>-6005</v>
      </c>
      <c r="J22" s="20">
        <f t="shared" si="3"/>
        <v>-2736.2800000000025</v>
      </c>
      <c r="K22" s="37">
        <f t="shared" si="3"/>
        <v>-1.2800000000000011</v>
      </c>
    </row>
    <row r="23" spans="1:11" ht="12.75">
      <c r="A23" s="16">
        <v>16</v>
      </c>
      <c r="B23" s="17" t="s">
        <v>15</v>
      </c>
      <c r="C23" s="19">
        <v>304068</v>
      </c>
      <c r="D23" s="11">
        <v>49400.95</v>
      </c>
      <c r="E23" s="34">
        <f t="shared" si="0"/>
        <v>16.25</v>
      </c>
      <c r="F23" s="19">
        <v>318621</v>
      </c>
      <c r="G23" s="11">
        <v>49779.02</v>
      </c>
      <c r="H23" s="34">
        <f t="shared" si="1"/>
        <v>15.62</v>
      </c>
      <c r="I23" s="36">
        <f t="shared" si="2"/>
        <v>14553</v>
      </c>
      <c r="J23" s="20">
        <f t="shared" si="3"/>
        <v>378.0699999999997</v>
      </c>
      <c r="K23" s="37">
        <f t="shared" si="3"/>
        <v>-0.6300000000000008</v>
      </c>
    </row>
    <row r="24" spans="1:11" ht="12.75">
      <c r="A24" s="38">
        <v>17</v>
      </c>
      <c r="B24" s="39" t="s">
        <v>16</v>
      </c>
      <c r="C24" s="19">
        <v>150387</v>
      </c>
      <c r="D24" s="11">
        <v>25208.82</v>
      </c>
      <c r="E24" s="40">
        <f t="shared" si="0"/>
        <v>16.76</v>
      </c>
      <c r="F24" s="19">
        <v>135469</v>
      </c>
      <c r="G24" s="11">
        <v>24043.9</v>
      </c>
      <c r="H24" s="40">
        <f t="shared" si="1"/>
        <v>17.75</v>
      </c>
      <c r="I24" s="41">
        <f t="shared" si="2"/>
        <v>-14918</v>
      </c>
      <c r="J24" s="42">
        <f t="shared" si="3"/>
        <v>-1164.9199999999983</v>
      </c>
      <c r="K24" s="37">
        <f t="shared" si="3"/>
        <v>0.9899999999999984</v>
      </c>
    </row>
    <row r="25" spans="1:11" ht="12.75">
      <c r="A25" s="38">
        <v>18</v>
      </c>
      <c r="B25" s="39" t="s">
        <v>17</v>
      </c>
      <c r="C25" s="19">
        <v>174276</v>
      </c>
      <c r="D25" s="11">
        <v>29597.6</v>
      </c>
      <c r="E25" s="40">
        <f t="shared" si="0"/>
        <v>16.98</v>
      </c>
      <c r="F25" s="19">
        <v>190456</v>
      </c>
      <c r="G25" s="11">
        <v>30958.6</v>
      </c>
      <c r="H25" s="40">
        <f t="shared" si="1"/>
        <v>16.25</v>
      </c>
      <c r="I25" s="41">
        <f t="shared" si="2"/>
        <v>16180</v>
      </c>
      <c r="J25" s="42">
        <f t="shared" si="3"/>
        <v>1361</v>
      </c>
      <c r="K25" s="37">
        <f t="shared" si="3"/>
        <v>-0.7300000000000004</v>
      </c>
    </row>
    <row r="26" spans="1:11" ht="12.75">
      <c r="A26" s="38">
        <v>19</v>
      </c>
      <c r="B26" s="39" t="s">
        <v>18</v>
      </c>
      <c r="C26" s="19">
        <v>100345</v>
      </c>
      <c r="D26" s="11">
        <v>14335.62</v>
      </c>
      <c r="E26" s="40">
        <f t="shared" si="0"/>
        <v>14.29</v>
      </c>
      <c r="F26" s="19">
        <v>102811</v>
      </c>
      <c r="G26" s="11">
        <v>15336.89</v>
      </c>
      <c r="H26" s="40">
        <f t="shared" si="1"/>
        <v>14.92</v>
      </c>
      <c r="I26" s="41">
        <f t="shared" si="2"/>
        <v>2466</v>
      </c>
      <c r="J26" s="42">
        <f t="shared" si="3"/>
        <v>1001.2699999999986</v>
      </c>
      <c r="K26" s="37">
        <f t="shared" si="3"/>
        <v>0.6300000000000008</v>
      </c>
    </row>
    <row r="27" spans="1:11" ht="12.75">
      <c r="A27" s="16">
        <v>20</v>
      </c>
      <c r="B27" s="17" t="s">
        <v>19</v>
      </c>
      <c r="C27" s="19">
        <v>154274</v>
      </c>
      <c r="D27" s="11">
        <v>23522.99</v>
      </c>
      <c r="E27" s="34">
        <f t="shared" si="0"/>
        <v>15.25</v>
      </c>
      <c r="F27" s="19">
        <v>154504</v>
      </c>
      <c r="G27" s="11">
        <v>25686.31</v>
      </c>
      <c r="H27" s="34">
        <f t="shared" si="1"/>
        <v>16.63</v>
      </c>
      <c r="I27" s="36">
        <f t="shared" si="2"/>
        <v>230</v>
      </c>
      <c r="J27" s="20">
        <f t="shared" si="3"/>
        <v>2163.3199999999997</v>
      </c>
      <c r="K27" s="37">
        <f t="shared" si="3"/>
        <v>1.379999999999999</v>
      </c>
    </row>
    <row r="28" spans="1:11" ht="12.75">
      <c r="A28" s="16">
        <v>21</v>
      </c>
      <c r="B28" s="17" t="s">
        <v>20</v>
      </c>
      <c r="C28" s="19">
        <v>206585</v>
      </c>
      <c r="D28" s="11">
        <v>42343.42</v>
      </c>
      <c r="E28" s="34">
        <f t="shared" si="0"/>
        <v>20.5</v>
      </c>
      <c r="F28" s="19">
        <v>205456</v>
      </c>
      <c r="G28" s="11">
        <v>42031.29</v>
      </c>
      <c r="H28" s="34">
        <f t="shared" si="1"/>
        <v>20.46</v>
      </c>
      <c r="I28" s="36">
        <f t="shared" si="2"/>
        <v>-1129</v>
      </c>
      <c r="J28" s="20">
        <f t="shared" si="3"/>
        <v>-312.1299999999974</v>
      </c>
      <c r="K28" s="37">
        <f t="shared" si="3"/>
        <v>-0.03999999999999915</v>
      </c>
    </row>
    <row r="29" spans="1:11" ht="12.75">
      <c r="A29" s="38">
        <v>22</v>
      </c>
      <c r="B29" s="39" t="s">
        <v>21</v>
      </c>
      <c r="C29" s="19">
        <v>114651</v>
      </c>
      <c r="D29" s="11">
        <v>10965.15</v>
      </c>
      <c r="E29" s="40">
        <f t="shared" si="0"/>
        <v>9.56</v>
      </c>
      <c r="F29" s="19">
        <v>116251</v>
      </c>
      <c r="G29" s="11">
        <v>11333.79</v>
      </c>
      <c r="H29" s="40">
        <f t="shared" si="1"/>
        <v>9.75</v>
      </c>
      <c r="I29" s="41">
        <f t="shared" si="2"/>
        <v>1600</v>
      </c>
      <c r="J29" s="42">
        <f t="shared" si="3"/>
        <v>368.64000000000124</v>
      </c>
      <c r="K29" s="37">
        <f t="shared" si="3"/>
        <v>0.1899999999999995</v>
      </c>
    </row>
    <row r="30" spans="1:11" ht="12.75">
      <c r="A30" s="38">
        <v>23</v>
      </c>
      <c r="B30" s="39" t="s">
        <v>22</v>
      </c>
      <c r="C30" s="19">
        <v>286550</v>
      </c>
      <c r="D30" s="11">
        <v>56660.24</v>
      </c>
      <c r="E30" s="40">
        <f t="shared" si="0"/>
        <v>19.77</v>
      </c>
      <c r="F30" s="19">
        <v>304396</v>
      </c>
      <c r="G30" s="11">
        <v>54798.53</v>
      </c>
      <c r="H30" s="40">
        <f t="shared" si="1"/>
        <v>18</v>
      </c>
      <c r="I30" s="41">
        <f t="shared" si="2"/>
        <v>17846</v>
      </c>
      <c r="J30" s="42">
        <f t="shared" si="3"/>
        <v>-1861.7099999999991</v>
      </c>
      <c r="K30" s="37">
        <f t="shared" si="3"/>
        <v>-1.7699999999999996</v>
      </c>
    </row>
    <row r="31" spans="1:11" ht="12.75">
      <c r="A31" s="16">
        <v>24</v>
      </c>
      <c r="B31" s="17" t="s">
        <v>23</v>
      </c>
      <c r="C31" s="19">
        <v>609443</v>
      </c>
      <c r="D31" s="11">
        <v>120219.29</v>
      </c>
      <c r="E31" s="34">
        <f t="shared" si="0"/>
        <v>19.73</v>
      </c>
      <c r="F31" s="19">
        <v>586375</v>
      </c>
      <c r="G31" s="11">
        <v>113551.84</v>
      </c>
      <c r="H31" s="34">
        <f t="shared" si="1"/>
        <v>19.37</v>
      </c>
      <c r="I31" s="36">
        <f t="shared" si="2"/>
        <v>-23068</v>
      </c>
      <c r="J31" s="20">
        <f t="shared" si="3"/>
        <v>-6667.449999999997</v>
      </c>
      <c r="K31" s="37">
        <f t="shared" si="3"/>
        <v>-0.35999999999999943</v>
      </c>
    </row>
    <row r="32" spans="1:11" ht="12.75">
      <c r="A32" s="38">
        <v>25</v>
      </c>
      <c r="B32" s="39" t="s">
        <v>24</v>
      </c>
      <c r="C32" s="19">
        <v>97303</v>
      </c>
      <c r="D32" s="11">
        <v>16148.75</v>
      </c>
      <c r="E32" s="40">
        <f t="shared" si="0"/>
        <v>16.6</v>
      </c>
      <c r="F32" s="19">
        <v>113786</v>
      </c>
      <c r="G32" s="11">
        <v>22573.28</v>
      </c>
      <c r="H32" s="40">
        <f t="shared" si="1"/>
        <v>19.84</v>
      </c>
      <c r="I32" s="41">
        <f t="shared" si="2"/>
        <v>16483</v>
      </c>
      <c r="J32" s="42">
        <f t="shared" si="3"/>
        <v>6424.529999999999</v>
      </c>
      <c r="K32" s="37">
        <f t="shared" si="3"/>
        <v>3.2399999999999984</v>
      </c>
    </row>
    <row r="33" spans="1:11" ht="12.75">
      <c r="A33" s="16">
        <v>26</v>
      </c>
      <c r="B33" s="17" t="s">
        <v>25</v>
      </c>
      <c r="C33" s="19">
        <v>251316</v>
      </c>
      <c r="D33" s="11">
        <v>38450.32</v>
      </c>
      <c r="E33" s="34">
        <f t="shared" si="0"/>
        <v>15.3</v>
      </c>
      <c r="F33" s="19">
        <v>257256</v>
      </c>
      <c r="G33" s="11">
        <v>40962.84</v>
      </c>
      <c r="H33" s="34">
        <f t="shared" si="1"/>
        <v>15.92</v>
      </c>
      <c r="I33" s="36">
        <f t="shared" si="2"/>
        <v>5940</v>
      </c>
      <c r="J33" s="20">
        <f t="shared" si="3"/>
        <v>2512.519999999997</v>
      </c>
      <c r="K33" s="37">
        <f t="shared" si="3"/>
        <v>0.6199999999999992</v>
      </c>
    </row>
    <row r="34" spans="1:11" ht="12.75">
      <c r="A34" s="16">
        <v>27</v>
      </c>
      <c r="B34" s="17" t="s">
        <v>26</v>
      </c>
      <c r="C34" s="19">
        <v>136587</v>
      </c>
      <c r="D34" s="11">
        <v>30845.27</v>
      </c>
      <c r="E34" s="34">
        <f t="shared" si="0"/>
        <v>22.58</v>
      </c>
      <c r="F34" s="19">
        <v>146817</v>
      </c>
      <c r="G34" s="11">
        <v>36849.84</v>
      </c>
      <c r="H34" s="34">
        <f t="shared" si="1"/>
        <v>25.1</v>
      </c>
      <c r="I34" s="36">
        <f t="shared" si="2"/>
        <v>10230</v>
      </c>
      <c r="J34" s="20">
        <f t="shared" si="3"/>
        <v>6004.569999999996</v>
      </c>
      <c r="K34" s="37">
        <f t="shared" si="3"/>
        <v>2.520000000000003</v>
      </c>
    </row>
    <row r="35" spans="1:11" ht="12.75">
      <c r="A35" s="16">
        <v>28</v>
      </c>
      <c r="B35" s="17" t="s">
        <v>27</v>
      </c>
      <c r="C35" s="19">
        <v>162964</v>
      </c>
      <c r="D35" s="11">
        <v>29657.23</v>
      </c>
      <c r="E35" s="34">
        <f t="shared" si="0"/>
        <v>18.2</v>
      </c>
      <c r="F35" s="19">
        <v>151226</v>
      </c>
      <c r="G35" s="11">
        <v>32382.31</v>
      </c>
      <c r="H35" s="34">
        <f t="shared" si="1"/>
        <v>21.41</v>
      </c>
      <c r="I35" s="36">
        <f t="shared" si="2"/>
        <v>-11738</v>
      </c>
      <c r="J35" s="20">
        <f t="shared" si="3"/>
        <v>2725.0800000000017</v>
      </c>
      <c r="K35" s="37">
        <f t="shared" si="3"/>
        <v>3.210000000000001</v>
      </c>
    </row>
    <row r="36" spans="1:11" ht="12.75">
      <c r="A36" s="38">
        <v>29</v>
      </c>
      <c r="B36" s="39" t="s">
        <v>28</v>
      </c>
      <c r="C36" s="19">
        <v>367794</v>
      </c>
      <c r="D36" s="11">
        <v>58834.21</v>
      </c>
      <c r="E36" s="40">
        <f t="shared" si="0"/>
        <v>16</v>
      </c>
      <c r="F36" s="19">
        <v>375419</v>
      </c>
      <c r="G36" s="11">
        <v>55808.56</v>
      </c>
      <c r="H36" s="40">
        <f t="shared" si="1"/>
        <v>14.87</v>
      </c>
      <c r="I36" s="41">
        <f t="shared" si="2"/>
        <v>7625</v>
      </c>
      <c r="J36" s="42">
        <f t="shared" si="3"/>
        <v>-3025.6500000000015</v>
      </c>
      <c r="K36" s="37">
        <f t="shared" si="3"/>
        <v>-1.1300000000000008</v>
      </c>
    </row>
    <row r="37" spans="1:11" ht="12.75">
      <c r="A37" s="38">
        <v>30</v>
      </c>
      <c r="B37" s="39" t="s">
        <v>29</v>
      </c>
      <c r="C37" s="19">
        <v>614560</v>
      </c>
      <c r="D37" s="11">
        <v>82971.53</v>
      </c>
      <c r="E37" s="40">
        <f t="shared" si="0"/>
        <v>13.5</v>
      </c>
      <c r="F37" s="19">
        <v>627367</v>
      </c>
      <c r="G37" s="11">
        <v>88202.5</v>
      </c>
      <c r="H37" s="40">
        <f t="shared" si="1"/>
        <v>14.06</v>
      </c>
      <c r="I37" s="41">
        <f t="shared" si="2"/>
        <v>12807</v>
      </c>
      <c r="J37" s="42">
        <f t="shared" si="3"/>
        <v>5230.970000000001</v>
      </c>
      <c r="K37" s="37">
        <f t="shared" si="3"/>
        <v>0.5600000000000005</v>
      </c>
    </row>
    <row r="38" spans="1:11" ht="12.75">
      <c r="A38" s="38">
        <v>31</v>
      </c>
      <c r="B38" s="39" t="s">
        <v>30</v>
      </c>
      <c r="C38" s="19">
        <v>717457</v>
      </c>
      <c r="D38" s="11">
        <v>113157.92</v>
      </c>
      <c r="E38" s="40">
        <f t="shared" si="0"/>
        <v>15.77</v>
      </c>
      <c r="F38" s="19">
        <v>765806</v>
      </c>
      <c r="G38" s="11">
        <v>116737.62</v>
      </c>
      <c r="H38" s="40">
        <f t="shared" si="1"/>
        <v>15.24</v>
      </c>
      <c r="I38" s="41">
        <f t="shared" si="2"/>
        <v>48349</v>
      </c>
      <c r="J38" s="42">
        <f t="shared" si="3"/>
        <v>3579.699999999997</v>
      </c>
      <c r="K38" s="37">
        <f t="shared" si="3"/>
        <v>-0.5299999999999994</v>
      </c>
    </row>
    <row r="39" spans="1:11" ht="12.75">
      <c r="A39" s="38">
        <v>32</v>
      </c>
      <c r="B39" s="39" t="s">
        <v>31</v>
      </c>
      <c r="C39" s="19">
        <v>447907</v>
      </c>
      <c r="D39" s="11">
        <v>66309.01</v>
      </c>
      <c r="E39" s="40">
        <f t="shared" si="0"/>
        <v>14.8</v>
      </c>
      <c r="F39" s="19">
        <v>438081</v>
      </c>
      <c r="G39" s="11">
        <v>61707.9</v>
      </c>
      <c r="H39" s="40">
        <f t="shared" si="1"/>
        <v>14.09</v>
      </c>
      <c r="I39" s="41">
        <f t="shared" si="2"/>
        <v>-9826</v>
      </c>
      <c r="J39" s="42">
        <f t="shared" si="3"/>
        <v>-4601.109999999993</v>
      </c>
      <c r="K39" s="37">
        <f t="shared" si="3"/>
        <v>-0.7100000000000009</v>
      </c>
    </row>
    <row r="40" spans="1:11" ht="13.5" thickBot="1">
      <c r="A40" s="38">
        <v>33</v>
      </c>
      <c r="B40" s="43" t="s">
        <v>32</v>
      </c>
      <c r="C40" s="25">
        <v>266869</v>
      </c>
      <c r="D40" s="11">
        <v>39453.36</v>
      </c>
      <c r="E40" s="44">
        <f t="shared" si="0"/>
        <v>14.78</v>
      </c>
      <c r="F40" s="25">
        <v>225774</v>
      </c>
      <c r="G40" s="11">
        <v>34755.04</v>
      </c>
      <c r="H40" s="44">
        <f t="shared" si="1"/>
        <v>15.39</v>
      </c>
      <c r="I40" s="45">
        <f t="shared" si="2"/>
        <v>-41095</v>
      </c>
      <c r="J40" s="46">
        <f t="shared" si="3"/>
        <v>-4698.32</v>
      </c>
      <c r="K40" s="47">
        <f t="shared" si="3"/>
        <v>0.6100000000000012</v>
      </c>
    </row>
    <row r="41" spans="1:11" ht="16.5" thickBot="1">
      <c r="A41" s="48"/>
      <c r="B41" s="49" t="s">
        <v>33</v>
      </c>
      <c r="C41" s="50">
        <f>SUM(C8:C40)</f>
        <v>28485005</v>
      </c>
      <c r="D41" s="50">
        <f>SUM(D8:D40)</f>
        <v>4370280.930000002</v>
      </c>
      <c r="E41" s="31">
        <f t="shared" si="0"/>
        <v>15.34</v>
      </c>
      <c r="F41" s="50">
        <f>SUM(F8:F40)</f>
        <v>29165061</v>
      </c>
      <c r="G41" s="50">
        <f>SUM(G8:G40)</f>
        <v>4513031.260000001</v>
      </c>
      <c r="H41" s="31">
        <f t="shared" si="1"/>
        <v>15.47</v>
      </c>
      <c r="I41" s="50">
        <f t="shared" si="2"/>
        <v>680056</v>
      </c>
      <c r="J41" s="50">
        <f>G41-D41</f>
        <v>142750.32999999914</v>
      </c>
      <c r="K41" s="31">
        <f t="shared" si="3"/>
        <v>0.13000000000000078</v>
      </c>
    </row>
  </sheetData>
  <sheetProtection/>
  <mergeCells count="7">
    <mergeCell ref="A2:I3"/>
    <mergeCell ref="J4:K4"/>
    <mergeCell ref="A5:A6"/>
    <mergeCell ref="B5:B6"/>
    <mergeCell ref="C5:E5"/>
    <mergeCell ref="F5:H5"/>
    <mergeCell ref="I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Диесперова</cp:lastModifiedBy>
  <cp:lastPrinted>2016-07-12T05:58:45Z</cp:lastPrinted>
  <dcterms:created xsi:type="dcterms:W3CDTF">2005-05-17T11:24:02Z</dcterms:created>
  <dcterms:modified xsi:type="dcterms:W3CDTF">2016-07-12T06:08:58Z</dcterms:modified>
  <cp:category/>
  <cp:version/>
  <cp:contentType/>
  <cp:contentStatus/>
</cp:coreProperties>
</file>