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9855" activeTab="0"/>
  </bookViews>
  <sheets>
    <sheet name="Динамика на 01.03.2016" sheetId="1" r:id="rId1"/>
    <sheet name="Удельный вес 01.03.2016" sheetId="2" r:id="rId2"/>
  </sheets>
  <definedNames/>
  <calcPr fullCalcOnLoad="1"/>
</workbook>
</file>

<file path=xl/sharedStrings.xml><?xml version="1.0" encoding="utf-8"?>
<sst xmlns="http://schemas.openxmlformats.org/spreadsheetml/2006/main" count="98" uniqueCount="55">
  <si>
    <t xml:space="preserve">Сравнительный анализ динамики поступления налога на доходы физических лиц (контингент) и фонда оплаты труда (ФОТ) по состоянию на 01.03.2016 года </t>
  </si>
  <si>
    <t>тыс.рублей</t>
  </si>
  <si>
    <t>№ п.п.</t>
  </si>
  <si>
    <t>Наименование муниципального образования</t>
  </si>
  <si>
    <t>Поступило налога на доходы физических лиц (контингент)</t>
  </si>
  <si>
    <t>Отклонение</t>
  </si>
  <si>
    <t>Темп роста</t>
  </si>
  <si>
    <t>ФОТ</t>
  </si>
  <si>
    <t>Темп  роста</t>
  </si>
  <si>
    <t>по состоянию на 01.03.2015 года (по приказу 65Н)</t>
  </si>
  <si>
    <t>по состоянию на 01.03.2016 года (по приказу 65Н)</t>
  </si>
  <si>
    <t>по состоянию на 01.03.2015г.</t>
  </si>
  <si>
    <t>по состоянию на 01.03.2016г.</t>
  </si>
  <si>
    <t>г.Брянск</t>
  </si>
  <si>
    <t>Дятьковский</t>
  </si>
  <si>
    <t>г.Клинцы</t>
  </si>
  <si>
    <t>г.Новозыбков</t>
  </si>
  <si>
    <t>г.Сельцо</t>
  </si>
  <si>
    <t>Брасовский</t>
  </si>
  <si>
    <t>Брянский</t>
  </si>
  <si>
    <t>Выгоничский</t>
  </si>
  <si>
    <t>Гордеевский</t>
  </si>
  <si>
    <t>Дубровский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</si>
  <si>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</si>
  <si>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</si>
  <si>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</si>
  <si>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</si>
  <si>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</si>
  <si>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</si>
  <si>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</si>
  <si>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</si>
  <si>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</si>
  <si>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</si>
  <si>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</si>
  <si>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</si>
  <si>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</si>
  <si>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</si>
  <si>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</si>
  <si>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</si>
  <si>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</si>
  <si>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</si>
  <si>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</si>
  <si>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</si>
  <si>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</si>
  <si>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г.Стародуб</t>
  </si>
  <si>
    <t>г.Фокино</t>
  </si>
  <si>
    <t>ИТОГО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</si>
  <si>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01.03.2016 года</t>
  </si>
  <si>
    <t xml:space="preserve">тыс.рублей </t>
  </si>
  <si>
    <t xml:space="preserve">По состоянию на 01.03.2015 года </t>
  </si>
  <si>
    <t xml:space="preserve">По состоянию на 01.03.2016 года </t>
  </si>
  <si>
    <t>Отклонение (+,-)</t>
  </si>
  <si>
    <t xml:space="preserve">ФОТ </t>
  </si>
  <si>
    <t>НДФЛ (контингент)</t>
  </si>
  <si>
    <t xml:space="preserve">Доля налога в ФОТ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</si>
</sst>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3" fontId="5" fillId="33" borderId="13" xfId="0" applyNumberFormat="1" applyFont="1" applyFill="1" applyBorder="1" applyAlignment="1">
      <alignment horizontal="center" vertical="top" shrinkToFit="1"/>
    </xf>
    <xf numFmtId="1" fontId="5" fillId="0" borderId="14" xfId="0" applyNumberFormat="1" applyFont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6" fillId="33" borderId="0" xfId="0" applyFont="1" applyFill="1" applyBorder="1" applyAlignment="1">
      <alignment vertical="top" wrapText="1"/>
    </xf>
    <xf numFmtId="4" fontId="6" fillId="33" borderId="0" xfId="0" applyNumberFormat="1" applyFont="1" applyFill="1" applyBorder="1" applyAlignment="1">
      <alignment horizontal="right" vertical="top" shrinkToFit="1"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2" fillId="34" borderId="13" xfId="0" applyFont="1" applyFill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2" fillId="34" borderId="20" xfId="0" applyFont="1" applyFill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5" fillId="34" borderId="22" xfId="0" applyFont="1" applyFill="1" applyBorder="1" applyAlignment="1">
      <alignment horizontal="left"/>
    </xf>
    <xf numFmtId="3" fontId="5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7" fillId="33" borderId="0" xfId="0" applyNumberFormat="1" applyFont="1" applyFill="1" applyBorder="1" applyAlignment="1">
      <alignment horizontal="right" vertical="top" shrinkToFit="1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1" fontId="5" fillId="35" borderId="13" xfId="0" applyNumberFormat="1" applyFont="1" applyFill="1" applyBorder="1" applyAlignment="1">
      <alignment horizontal="center"/>
    </xf>
    <xf numFmtId="1" fontId="5" fillId="35" borderId="20" xfId="0" applyNumberFormat="1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3" fontId="2" fillId="34" borderId="10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2" fillId="34" borderId="23" xfId="0" applyNumberFormat="1" applyFont="1" applyFill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5" fillId="35" borderId="25" xfId="0" applyFont="1" applyFill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35" borderId="27" xfId="0" applyFont="1" applyFill="1" applyBorder="1" applyAlignment="1">
      <alignment/>
    </xf>
    <xf numFmtId="0" fontId="5" fillId="35" borderId="28" xfId="0" applyFont="1" applyFill="1" applyBorder="1" applyAlignment="1">
      <alignment/>
    </xf>
    <xf numFmtId="0" fontId="3" fillId="35" borderId="29" xfId="0" applyFont="1" applyFill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35" borderId="31" xfId="0" applyFont="1" applyFill="1" applyBorder="1" applyAlignment="1">
      <alignment horizontal="center"/>
    </xf>
    <xf numFmtId="0" fontId="5" fillId="35" borderId="32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right" wrapText="1"/>
    </xf>
    <xf numFmtId="0" fontId="3" fillId="0" borderId="33" xfId="0" applyFont="1" applyBorder="1" applyAlignment="1">
      <alignment horizontal="right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34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view="pageBreakPreview" zoomScale="60" zoomScalePageLayoutView="0" workbookViewId="0" topLeftCell="A1">
      <selection activeCell="U13" sqref="U13"/>
    </sheetView>
  </sheetViews>
  <sheetFormatPr defaultColWidth="9.140625" defaultRowHeight="15"/>
  <cols>
    <col min="1" max="1" width="6.57421875" style="0" customWidth="1"/>
    <col min="2" max="2" width="21.140625" style="0" customWidth="1"/>
    <col min="3" max="4" width="16.7109375" style="0" customWidth="1"/>
    <col min="5" max="5" width="13.8515625" style="0" customWidth="1"/>
    <col min="6" max="6" width="12.140625" style="0" customWidth="1"/>
    <col min="7" max="7" width="14.00390625" style="0" customWidth="1"/>
    <col min="8" max="8" width="16.421875" style="0" customWidth="1"/>
    <col min="9" max="9" width="13.140625" style="0" customWidth="1"/>
    <col min="10" max="10" width="10.421875" style="0" customWidth="1"/>
    <col min="11" max="12" width="9.140625" style="0" hidden="1" customWidth="1"/>
    <col min="13" max="13" width="9.28125" style="0" hidden="1" customWidth="1"/>
    <col min="14" max="14" width="0.13671875" style="0" customWidth="1"/>
    <col min="15" max="15" width="16.7109375" style="0" hidden="1" customWidth="1"/>
  </cols>
  <sheetData>
    <row r="1" spans="1:10" ht="1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3.5" customHeight="1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0" ht="16.5" customHeight="1" thickBot="1">
      <c r="A3" s="1"/>
      <c r="B3" s="1"/>
      <c r="C3" s="1"/>
      <c r="D3" s="1"/>
      <c r="E3" s="1"/>
      <c r="F3" s="1"/>
      <c r="G3" s="1"/>
      <c r="H3" s="1"/>
      <c r="I3" s="58" t="s">
        <v>1</v>
      </c>
      <c r="J3" s="59"/>
    </row>
    <row r="4" spans="1:10" ht="27.75" customHeight="1" thickBot="1">
      <c r="A4" s="60" t="s">
        <v>2</v>
      </c>
      <c r="B4" s="60" t="s">
        <v>3</v>
      </c>
      <c r="C4" s="62" t="s">
        <v>4</v>
      </c>
      <c r="D4" s="63"/>
      <c r="E4" s="64" t="s">
        <v>5</v>
      </c>
      <c r="F4" s="66" t="s">
        <v>6</v>
      </c>
      <c r="G4" s="62" t="s">
        <v>7</v>
      </c>
      <c r="H4" s="63"/>
      <c r="I4" s="60" t="s">
        <v>5</v>
      </c>
      <c r="J4" s="68" t="s">
        <v>8</v>
      </c>
    </row>
    <row r="5" spans="1:10" ht="40.5" customHeight="1" thickBot="1">
      <c r="A5" s="61"/>
      <c r="B5" s="61"/>
      <c r="C5" s="2" t="s">
        <v>9</v>
      </c>
      <c r="D5" s="2" t="s">
        <v>10</v>
      </c>
      <c r="E5" s="65"/>
      <c r="F5" s="67"/>
      <c r="G5" s="2" t="s">
        <v>11</v>
      </c>
      <c r="H5" s="2" t="s">
        <v>12</v>
      </c>
      <c r="I5" s="61"/>
      <c r="J5" s="69"/>
    </row>
    <row r="6" spans="1:10" ht="15.75" thickBo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5" ht="15.75">
      <c r="A7" s="4">
        <v>1</v>
      </c>
      <c r="B7" s="5" t="s">
        <v>13</v>
      </c>
      <c r="C7" s="6">
        <v>951636.99</v>
      </c>
      <c r="D7" s="6">
        <v>953600.94</v>
      </c>
      <c r="E7" s="7">
        <f aca="true" t="shared" si="0" ref="E7:E40">D7-C7</f>
        <v>1963.9499999999534</v>
      </c>
      <c r="F7" s="8">
        <f aca="true" t="shared" si="1" ref="F7:F40">ROUND(D7/C7*100,2)</f>
        <v>100.21</v>
      </c>
      <c r="G7" s="9">
        <v>6298277</v>
      </c>
      <c r="H7" s="9">
        <v>6519916</v>
      </c>
      <c r="I7" s="7">
        <f>H7-G7</f>
        <v>221639</v>
      </c>
      <c r="J7" s="10">
        <f>ROUND(H7/G7*100,2)</f>
        <v>103.52</v>
      </c>
      <c r="N7" s="11"/>
      <c r="O7" s="12"/>
    </row>
    <row r="8" spans="1:15" ht="15.75">
      <c r="A8" s="13">
        <v>2</v>
      </c>
      <c r="B8" s="14" t="s">
        <v>14</v>
      </c>
      <c r="C8" s="6">
        <v>46876.36</v>
      </c>
      <c r="D8" s="6">
        <v>45635.67</v>
      </c>
      <c r="E8" s="7">
        <f t="shared" si="0"/>
        <v>-1240.6900000000023</v>
      </c>
      <c r="F8" s="15">
        <f t="shared" si="1"/>
        <v>97.35</v>
      </c>
      <c r="G8" s="16">
        <v>317417</v>
      </c>
      <c r="H8" s="16">
        <v>304337</v>
      </c>
      <c r="I8" s="17">
        <f aca="true" t="shared" si="2" ref="I8:I40">H8-G8</f>
        <v>-13080</v>
      </c>
      <c r="J8" s="18">
        <f aca="true" t="shared" si="3" ref="J8:J40">ROUND(H8/G8*100,2)</f>
        <v>95.88</v>
      </c>
      <c r="N8" s="11"/>
      <c r="O8" s="12"/>
    </row>
    <row r="9" spans="1:15" ht="15.75">
      <c r="A9" s="13">
        <v>3</v>
      </c>
      <c r="B9" s="14" t="s">
        <v>15</v>
      </c>
      <c r="C9" s="6">
        <v>56950.55</v>
      </c>
      <c r="D9" s="6">
        <v>54721.42</v>
      </c>
      <c r="E9" s="7">
        <f t="shared" si="0"/>
        <v>-2229.1300000000047</v>
      </c>
      <c r="F9" s="15">
        <f t="shared" si="1"/>
        <v>96.09</v>
      </c>
      <c r="G9" s="16">
        <v>364421</v>
      </c>
      <c r="H9" s="16">
        <v>341133</v>
      </c>
      <c r="I9" s="17">
        <f t="shared" si="2"/>
        <v>-23288</v>
      </c>
      <c r="J9" s="18">
        <f t="shared" si="3"/>
        <v>93.61</v>
      </c>
      <c r="N9" s="11"/>
      <c r="O9" s="12"/>
    </row>
    <row r="10" spans="1:15" ht="15.75">
      <c r="A10" s="13">
        <v>4</v>
      </c>
      <c r="B10" s="14" t="s">
        <v>16</v>
      </c>
      <c r="C10" s="6">
        <v>42699.03</v>
      </c>
      <c r="D10" s="6">
        <v>48769.21</v>
      </c>
      <c r="E10" s="7">
        <f t="shared" si="0"/>
        <v>6070.18</v>
      </c>
      <c r="F10" s="15">
        <f t="shared" si="1"/>
        <v>114.22</v>
      </c>
      <c r="G10" s="16">
        <v>297711</v>
      </c>
      <c r="H10" s="16">
        <v>313763</v>
      </c>
      <c r="I10" s="17">
        <f t="shared" si="2"/>
        <v>16052</v>
      </c>
      <c r="J10" s="18">
        <f t="shared" si="3"/>
        <v>105.39</v>
      </c>
      <c r="N10" s="11"/>
      <c r="O10" s="12"/>
    </row>
    <row r="11" spans="1:15" ht="15.75">
      <c r="A11" s="13">
        <v>5</v>
      </c>
      <c r="B11" s="14" t="s">
        <v>17</v>
      </c>
      <c r="C11" s="6">
        <v>11802</v>
      </c>
      <c r="D11" s="6">
        <v>10930.93</v>
      </c>
      <c r="E11" s="7">
        <f t="shared" si="0"/>
        <v>-871.0699999999997</v>
      </c>
      <c r="F11" s="15">
        <f t="shared" si="1"/>
        <v>92.62</v>
      </c>
      <c r="G11" s="16">
        <v>84206</v>
      </c>
      <c r="H11" s="16">
        <v>86352</v>
      </c>
      <c r="I11" s="17">
        <f t="shared" si="2"/>
        <v>2146</v>
      </c>
      <c r="J11" s="18">
        <f t="shared" si="3"/>
        <v>102.55</v>
      </c>
      <c r="N11" s="11"/>
      <c r="O11" s="12"/>
    </row>
    <row r="12" spans="1:15" ht="15.75">
      <c r="A12" s="13">
        <v>6</v>
      </c>
      <c r="B12" s="14" t="s">
        <v>18</v>
      </c>
      <c r="C12" s="6">
        <v>12710.8</v>
      </c>
      <c r="D12" s="6">
        <v>13751.09</v>
      </c>
      <c r="E12" s="7">
        <f t="shared" si="0"/>
        <v>1040.2900000000009</v>
      </c>
      <c r="F12" s="15">
        <f t="shared" si="1"/>
        <v>108.18</v>
      </c>
      <c r="G12" s="16">
        <v>77016</v>
      </c>
      <c r="H12" s="16">
        <v>77819</v>
      </c>
      <c r="I12" s="17">
        <f t="shared" si="2"/>
        <v>803</v>
      </c>
      <c r="J12" s="18">
        <f t="shared" si="3"/>
        <v>101.04</v>
      </c>
      <c r="N12" s="11"/>
      <c r="O12" s="12"/>
    </row>
    <row r="13" spans="1:15" ht="15.75">
      <c r="A13" s="13">
        <v>7</v>
      </c>
      <c r="B13" s="14" t="s">
        <v>19</v>
      </c>
      <c r="C13" s="6">
        <v>71610.68</v>
      </c>
      <c r="D13" s="6">
        <v>76062.63</v>
      </c>
      <c r="E13" s="7">
        <f t="shared" si="0"/>
        <v>4451.950000000012</v>
      </c>
      <c r="F13" s="15">
        <f t="shared" si="1"/>
        <v>106.22</v>
      </c>
      <c r="G13" s="16">
        <v>422015</v>
      </c>
      <c r="H13" s="16">
        <v>449268</v>
      </c>
      <c r="I13" s="17">
        <f t="shared" si="2"/>
        <v>27253</v>
      </c>
      <c r="J13" s="18">
        <f t="shared" si="3"/>
        <v>106.46</v>
      </c>
      <c r="N13" s="11"/>
      <c r="O13" s="12"/>
    </row>
    <row r="14" spans="1:15" ht="15.75">
      <c r="A14" s="13">
        <v>8</v>
      </c>
      <c r="B14" s="14" t="s">
        <v>20</v>
      </c>
      <c r="C14" s="6">
        <v>36797.44</v>
      </c>
      <c r="D14" s="6">
        <v>49690.37</v>
      </c>
      <c r="E14" s="7">
        <f t="shared" si="0"/>
        <v>12892.93</v>
      </c>
      <c r="F14" s="15">
        <f t="shared" si="1"/>
        <v>135.04</v>
      </c>
      <c r="G14" s="16">
        <v>335932</v>
      </c>
      <c r="H14" s="16">
        <v>386079</v>
      </c>
      <c r="I14" s="17">
        <f t="shared" si="2"/>
        <v>50147</v>
      </c>
      <c r="J14" s="18">
        <f t="shared" si="3"/>
        <v>114.93</v>
      </c>
      <c r="N14" s="11"/>
      <c r="O14" s="12"/>
    </row>
    <row r="15" spans="1:15" ht="15.75">
      <c r="A15" s="13">
        <v>9</v>
      </c>
      <c r="B15" s="14" t="s">
        <v>21</v>
      </c>
      <c r="C15" s="6">
        <v>4035.34</v>
      </c>
      <c r="D15" s="6">
        <v>3783.43</v>
      </c>
      <c r="E15" s="7">
        <f t="shared" si="0"/>
        <v>-251.9100000000003</v>
      </c>
      <c r="F15" s="15">
        <f t="shared" si="1"/>
        <v>93.76</v>
      </c>
      <c r="G15" s="16">
        <v>29282</v>
      </c>
      <c r="H15" s="16">
        <v>26364</v>
      </c>
      <c r="I15" s="17">
        <f t="shared" si="2"/>
        <v>-2918</v>
      </c>
      <c r="J15" s="18">
        <f t="shared" si="3"/>
        <v>90.03</v>
      </c>
      <c r="N15" s="11"/>
      <c r="O15" s="12"/>
    </row>
    <row r="16" spans="1:15" ht="15.75">
      <c r="A16" s="13">
        <v>10</v>
      </c>
      <c r="B16" s="14" t="s">
        <v>22</v>
      </c>
      <c r="C16" s="6">
        <v>17642.27</v>
      </c>
      <c r="D16" s="6">
        <v>15872.56</v>
      </c>
      <c r="E16" s="7">
        <f t="shared" si="0"/>
        <v>-1769.710000000001</v>
      </c>
      <c r="F16" s="15">
        <f t="shared" si="1"/>
        <v>89.97</v>
      </c>
      <c r="G16" s="16">
        <v>60047</v>
      </c>
      <c r="H16" s="16">
        <v>65347</v>
      </c>
      <c r="I16" s="17">
        <f t="shared" si="2"/>
        <v>5300</v>
      </c>
      <c r="J16" s="18">
        <f t="shared" si="3"/>
        <v>108.83</v>
      </c>
      <c r="N16" s="11"/>
      <c r="O16" s="12"/>
    </row>
    <row r="17" spans="1:15" ht="15.75">
      <c r="A17" s="13">
        <v>11</v>
      </c>
      <c r="B17" s="14" t="s">
        <v>23</v>
      </c>
      <c r="C17" s="6">
        <v>5973.69</v>
      </c>
      <c r="D17" s="6">
        <v>7747.92</v>
      </c>
      <c r="E17" s="7">
        <f t="shared" si="0"/>
        <v>1774.2300000000005</v>
      </c>
      <c r="F17" s="15">
        <f t="shared" si="1"/>
        <v>129.7</v>
      </c>
      <c r="G17" s="16">
        <v>46937</v>
      </c>
      <c r="H17" s="16">
        <v>49418</v>
      </c>
      <c r="I17" s="17">
        <f t="shared" si="2"/>
        <v>2481</v>
      </c>
      <c r="J17" s="18">
        <f t="shared" si="3"/>
        <v>105.29</v>
      </c>
      <c r="N17" s="11"/>
      <c r="O17" s="12"/>
    </row>
    <row r="18" spans="1:15" ht="15.75">
      <c r="A18" s="13">
        <v>12</v>
      </c>
      <c r="B18" s="14" t="s">
        <v>24</v>
      </c>
      <c r="C18" s="6">
        <v>32640.84</v>
      </c>
      <c r="D18" s="6">
        <v>30228.59</v>
      </c>
      <c r="E18" s="7">
        <f t="shared" si="0"/>
        <v>-2412.25</v>
      </c>
      <c r="F18" s="15">
        <f t="shared" si="1"/>
        <v>92.61</v>
      </c>
      <c r="G18" s="16">
        <v>187394</v>
      </c>
      <c r="H18" s="16">
        <v>194877</v>
      </c>
      <c r="I18" s="17">
        <f t="shared" si="2"/>
        <v>7483</v>
      </c>
      <c r="J18" s="18">
        <f t="shared" si="3"/>
        <v>103.99</v>
      </c>
      <c r="N18" s="11"/>
      <c r="O18" s="12"/>
    </row>
    <row r="19" spans="1:15" ht="15.75">
      <c r="A19" s="13">
        <v>13</v>
      </c>
      <c r="B19" s="14" t="s">
        <v>25</v>
      </c>
      <c r="C19" s="6">
        <v>5962</v>
      </c>
      <c r="D19" s="6">
        <v>7425.6</v>
      </c>
      <c r="E19" s="7">
        <f t="shared" si="0"/>
        <v>1463.6000000000004</v>
      </c>
      <c r="F19" s="15">
        <f t="shared" si="1"/>
        <v>124.55</v>
      </c>
      <c r="G19" s="16">
        <v>44611</v>
      </c>
      <c r="H19" s="16">
        <v>40941</v>
      </c>
      <c r="I19" s="17">
        <f t="shared" si="2"/>
        <v>-3670</v>
      </c>
      <c r="J19" s="18">
        <f t="shared" si="3"/>
        <v>91.77</v>
      </c>
      <c r="N19" s="11"/>
      <c r="O19" s="12"/>
    </row>
    <row r="20" spans="1:15" ht="15.75">
      <c r="A20" s="13">
        <v>14</v>
      </c>
      <c r="B20" s="14" t="s">
        <v>26</v>
      </c>
      <c r="C20" s="6">
        <v>34129.81</v>
      </c>
      <c r="D20" s="6">
        <v>38155.73</v>
      </c>
      <c r="E20" s="7">
        <f t="shared" si="0"/>
        <v>4025.9200000000055</v>
      </c>
      <c r="F20" s="15">
        <f t="shared" si="1"/>
        <v>111.8</v>
      </c>
      <c r="G20" s="16">
        <v>243054</v>
      </c>
      <c r="H20" s="16">
        <v>267673</v>
      </c>
      <c r="I20" s="17">
        <f t="shared" si="2"/>
        <v>24619</v>
      </c>
      <c r="J20" s="18">
        <f t="shared" si="3"/>
        <v>110.13</v>
      </c>
      <c r="N20" s="11"/>
      <c r="O20" s="12"/>
    </row>
    <row r="21" spans="1:15" ht="15.75">
      <c r="A21" s="13">
        <v>15</v>
      </c>
      <c r="B21" s="14" t="s">
        <v>27</v>
      </c>
      <c r="C21" s="6">
        <v>10067.92</v>
      </c>
      <c r="D21" s="6">
        <v>7646.47</v>
      </c>
      <c r="E21" s="7">
        <f t="shared" si="0"/>
        <v>-2421.45</v>
      </c>
      <c r="F21" s="15">
        <f t="shared" si="1"/>
        <v>75.95</v>
      </c>
      <c r="G21" s="16">
        <v>50373</v>
      </c>
      <c r="H21" s="16">
        <v>49053</v>
      </c>
      <c r="I21" s="17">
        <f t="shared" si="2"/>
        <v>-1320</v>
      </c>
      <c r="J21" s="18">
        <f t="shared" si="3"/>
        <v>97.38</v>
      </c>
      <c r="N21" s="11"/>
      <c r="O21" s="12"/>
    </row>
    <row r="22" spans="1:15" ht="15.75">
      <c r="A22" s="13">
        <v>16</v>
      </c>
      <c r="B22" s="14" t="s">
        <v>28</v>
      </c>
      <c r="C22" s="6">
        <v>17693.74</v>
      </c>
      <c r="D22" s="6">
        <v>19229.56</v>
      </c>
      <c r="E22" s="7">
        <f t="shared" si="0"/>
        <v>1535.8199999999997</v>
      </c>
      <c r="F22" s="15">
        <f t="shared" si="1"/>
        <v>108.68</v>
      </c>
      <c r="G22" s="16">
        <v>114378</v>
      </c>
      <c r="H22" s="16">
        <v>120319</v>
      </c>
      <c r="I22" s="17">
        <f t="shared" si="2"/>
        <v>5941</v>
      </c>
      <c r="J22" s="18">
        <f t="shared" si="3"/>
        <v>105.19</v>
      </c>
      <c r="N22" s="11"/>
      <c r="O22" s="12"/>
    </row>
    <row r="23" spans="1:15" ht="15.75">
      <c r="A23" s="13">
        <v>17</v>
      </c>
      <c r="B23" s="14" t="s">
        <v>29</v>
      </c>
      <c r="C23" s="6">
        <v>9123.74</v>
      </c>
      <c r="D23" s="6">
        <v>9261.86</v>
      </c>
      <c r="E23" s="7">
        <f t="shared" si="0"/>
        <v>138.1200000000008</v>
      </c>
      <c r="F23" s="15">
        <f t="shared" si="1"/>
        <v>101.51</v>
      </c>
      <c r="G23" s="16">
        <v>55989</v>
      </c>
      <c r="H23" s="16">
        <v>50873</v>
      </c>
      <c r="I23" s="17">
        <f t="shared" si="2"/>
        <v>-5116</v>
      </c>
      <c r="J23" s="18">
        <f t="shared" si="3"/>
        <v>90.86</v>
      </c>
      <c r="N23" s="11"/>
      <c r="O23" s="12"/>
    </row>
    <row r="24" spans="1:15" ht="15.75">
      <c r="A24" s="13">
        <v>18</v>
      </c>
      <c r="B24" s="14" t="s">
        <v>30</v>
      </c>
      <c r="C24" s="6">
        <v>9744.26</v>
      </c>
      <c r="D24" s="6">
        <v>11089.34</v>
      </c>
      <c r="E24" s="7">
        <f t="shared" si="0"/>
        <v>1345.08</v>
      </c>
      <c r="F24" s="15">
        <f t="shared" si="1"/>
        <v>113.8</v>
      </c>
      <c r="G24" s="16">
        <v>64461</v>
      </c>
      <c r="H24" s="16">
        <v>70956</v>
      </c>
      <c r="I24" s="17">
        <f t="shared" si="2"/>
        <v>6495</v>
      </c>
      <c r="J24" s="18">
        <f t="shared" si="3"/>
        <v>110.08</v>
      </c>
      <c r="N24" s="11"/>
      <c r="O24" s="12"/>
    </row>
    <row r="25" spans="1:15" ht="15.75">
      <c r="A25" s="13">
        <v>19</v>
      </c>
      <c r="B25" s="14" t="s">
        <v>31</v>
      </c>
      <c r="C25" s="6">
        <v>4123.87</v>
      </c>
      <c r="D25" s="6">
        <v>5835</v>
      </c>
      <c r="E25" s="7">
        <f t="shared" si="0"/>
        <v>1711.13</v>
      </c>
      <c r="F25" s="15">
        <f t="shared" si="1"/>
        <v>141.49</v>
      </c>
      <c r="G25" s="16">
        <v>37748</v>
      </c>
      <c r="H25" s="16">
        <v>38594</v>
      </c>
      <c r="I25" s="17">
        <f t="shared" si="2"/>
        <v>846</v>
      </c>
      <c r="J25" s="18">
        <f t="shared" si="3"/>
        <v>102.24</v>
      </c>
      <c r="N25" s="11"/>
      <c r="O25" s="12"/>
    </row>
    <row r="26" spans="1:15" ht="15.75">
      <c r="A26" s="13">
        <v>20</v>
      </c>
      <c r="B26" s="14" t="s">
        <v>32</v>
      </c>
      <c r="C26" s="6">
        <v>7958.45</v>
      </c>
      <c r="D26" s="6">
        <v>8426.29</v>
      </c>
      <c r="E26" s="7">
        <f t="shared" si="0"/>
        <v>467.84000000000106</v>
      </c>
      <c r="F26" s="15">
        <f t="shared" si="1"/>
        <v>105.88</v>
      </c>
      <c r="G26" s="16">
        <v>59494</v>
      </c>
      <c r="H26" s="16">
        <v>61117</v>
      </c>
      <c r="I26" s="17">
        <f t="shared" si="2"/>
        <v>1623</v>
      </c>
      <c r="J26" s="18">
        <f t="shared" si="3"/>
        <v>102.73</v>
      </c>
      <c r="N26" s="11"/>
      <c r="O26" s="12"/>
    </row>
    <row r="27" spans="1:15" ht="15.75">
      <c r="A27" s="13">
        <v>21</v>
      </c>
      <c r="B27" s="14" t="s">
        <v>33</v>
      </c>
      <c r="C27" s="6">
        <v>15798.3</v>
      </c>
      <c r="D27" s="6">
        <v>15683.96</v>
      </c>
      <c r="E27" s="7">
        <f t="shared" si="0"/>
        <v>-114.34000000000015</v>
      </c>
      <c r="F27" s="15">
        <f t="shared" si="1"/>
        <v>99.28</v>
      </c>
      <c r="G27" s="16">
        <v>80500</v>
      </c>
      <c r="H27" s="16">
        <v>80648</v>
      </c>
      <c r="I27" s="17">
        <f t="shared" si="2"/>
        <v>148</v>
      </c>
      <c r="J27" s="18">
        <f t="shared" si="3"/>
        <v>100.18</v>
      </c>
      <c r="N27" s="11"/>
      <c r="O27" s="12"/>
    </row>
    <row r="28" spans="1:15" ht="15.75">
      <c r="A28" s="13">
        <v>22</v>
      </c>
      <c r="B28" s="14" t="s">
        <v>34</v>
      </c>
      <c r="C28" s="6">
        <v>3542.56</v>
      </c>
      <c r="D28" s="6">
        <v>3573.37</v>
      </c>
      <c r="E28" s="7">
        <f t="shared" si="0"/>
        <v>30.809999999999945</v>
      </c>
      <c r="F28" s="15">
        <f t="shared" si="1"/>
        <v>100.87</v>
      </c>
      <c r="G28" s="16">
        <v>21502</v>
      </c>
      <c r="H28" s="16">
        <v>21921</v>
      </c>
      <c r="I28" s="17">
        <f t="shared" si="2"/>
        <v>419</v>
      </c>
      <c r="J28" s="18">
        <f t="shared" si="3"/>
        <v>101.95</v>
      </c>
      <c r="N28" s="11"/>
      <c r="O28" s="12"/>
    </row>
    <row r="29" spans="1:15" ht="15.75">
      <c r="A29" s="13">
        <v>23</v>
      </c>
      <c r="B29" s="14" t="s">
        <v>35</v>
      </c>
      <c r="C29" s="6">
        <v>21513.09</v>
      </c>
      <c r="D29" s="6">
        <v>20857.53</v>
      </c>
      <c r="E29" s="7">
        <f t="shared" si="0"/>
        <v>-655.5600000000013</v>
      </c>
      <c r="F29" s="15">
        <f t="shared" si="1"/>
        <v>96.95</v>
      </c>
      <c r="G29" s="16">
        <v>112417</v>
      </c>
      <c r="H29" s="16">
        <v>118388</v>
      </c>
      <c r="I29" s="17">
        <f t="shared" si="2"/>
        <v>5971</v>
      </c>
      <c r="J29" s="18">
        <f t="shared" si="3"/>
        <v>105.31</v>
      </c>
      <c r="N29" s="11"/>
      <c r="O29" s="12"/>
    </row>
    <row r="30" spans="1:15" ht="15.75">
      <c r="A30" s="13">
        <v>24</v>
      </c>
      <c r="B30" s="14" t="s">
        <v>36</v>
      </c>
      <c r="C30" s="6">
        <v>37714.43</v>
      </c>
      <c r="D30" s="6">
        <v>31520.63</v>
      </c>
      <c r="E30" s="7">
        <f t="shared" si="0"/>
        <v>-6193.799999999999</v>
      </c>
      <c r="F30" s="15">
        <f t="shared" si="1"/>
        <v>83.58</v>
      </c>
      <c r="G30" s="16">
        <v>234185</v>
      </c>
      <c r="H30" s="16">
        <v>229703</v>
      </c>
      <c r="I30" s="17">
        <f t="shared" si="2"/>
        <v>-4482</v>
      </c>
      <c r="J30" s="18">
        <f t="shared" si="3"/>
        <v>98.09</v>
      </c>
      <c r="N30" s="11"/>
      <c r="O30" s="12"/>
    </row>
    <row r="31" spans="1:15" ht="15.75">
      <c r="A31" s="13">
        <v>25</v>
      </c>
      <c r="B31" s="14" t="s">
        <v>37</v>
      </c>
      <c r="C31" s="6">
        <v>5853.98</v>
      </c>
      <c r="D31" s="6">
        <v>7981.81</v>
      </c>
      <c r="E31" s="7">
        <f t="shared" si="0"/>
        <v>2127.830000000001</v>
      </c>
      <c r="F31" s="15">
        <f t="shared" si="1"/>
        <v>136.35</v>
      </c>
      <c r="G31" s="16">
        <v>36001</v>
      </c>
      <c r="H31" s="16">
        <v>45262</v>
      </c>
      <c r="I31" s="17">
        <f t="shared" si="2"/>
        <v>9261</v>
      </c>
      <c r="J31" s="18">
        <f t="shared" si="3"/>
        <v>125.72</v>
      </c>
      <c r="N31" s="11"/>
      <c r="O31" s="12"/>
    </row>
    <row r="32" spans="1:15" ht="15.75">
      <c r="A32" s="13">
        <v>26</v>
      </c>
      <c r="B32" s="14" t="s">
        <v>38</v>
      </c>
      <c r="C32" s="6">
        <v>14198.02</v>
      </c>
      <c r="D32" s="6">
        <v>14754.55</v>
      </c>
      <c r="E32" s="7">
        <f t="shared" si="0"/>
        <v>556.5299999999988</v>
      </c>
      <c r="F32" s="15">
        <f t="shared" si="1"/>
        <v>103.92</v>
      </c>
      <c r="G32" s="16">
        <v>95175</v>
      </c>
      <c r="H32" s="16">
        <v>98467</v>
      </c>
      <c r="I32" s="17">
        <f t="shared" si="2"/>
        <v>3292</v>
      </c>
      <c r="J32" s="18">
        <f t="shared" si="3"/>
        <v>103.46</v>
      </c>
      <c r="N32" s="11"/>
      <c r="O32" s="12"/>
    </row>
    <row r="33" spans="1:15" ht="15.75">
      <c r="A33" s="13">
        <v>27</v>
      </c>
      <c r="B33" s="14" t="s">
        <v>39</v>
      </c>
      <c r="C33" s="6">
        <v>10904.42</v>
      </c>
      <c r="D33" s="6">
        <v>13057.12</v>
      </c>
      <c r="E33" s="7">
        <f t="shared" si="0"/>
        <v>2152.7000000000007</v>
      </c>
      <c r="F33" s="15">
        <f t="shared" si="1"/>
        <v>119.74</v>
      </c>
      <c r="G33" s="16">
        <v>51603</v>
      </c>
      <c r="H33" s="16">
        <v>56174</v>
      </c>
      <c r="I33" s="17">
        <f t="shared" si="2"/>
        <v>4571</v>
      </c>
      <c r="J33" s="18">
        <f t="shared" si="3"/>
        <v>108.86</v>
      </c>
      <c r="N33" s="11"/>
      <c r="O33" s="12"/>
    </row>
    <row r="34" spans="1:15" ht="15.75">
      <c r="A34" s="13">
        <v>28</v>
      </c>
      <c r="B34" s="14" t="s">
        <v>40</v>
      </c>
      <c r="C34" s="6">
        <v>10610.48</v>
      </c>
      <c r="D34" s="6">
        <v>11730.92</v>
      </c>
      <c r="E34" s="7">
        <f t="shared" si="0"/>
        <v>1120.4400000000005</v>
      </c>
      <c r="F34" s="15">
        <f t="shared" si="1"/>
        <v>110.56</v>
      </c>
      <c r="G34" s="16">
        <v>63611</v>
      </c>
      <c r="H34" s="16">
        <v>57154</v>
      </c>
      <c r="I34" s="17">
        <f t="shared" si="2"/>
        <v>-6457</v>
      </c>
      <c r="J34" s="18">
        <f t="shared" si="3"/>
        <v>89.85</v>
      </c>
      <c r="N34" s="11"/>
      <c r="O34" s="12"/>
    </row>
    <row r="35" spans="1:15" ht="15.75">
      <c r="A35" s="13">
        <v>29</v>
      </c>
      <c r="B35" s="14" t="s">
        <v>41</v>
      </c>
      <c r="C35" s="6">
        <v>18167.75</v>
      </c>
      <c r="D35" s="6">
        <v>20609.15</v>
      </c>
      <c r="E35" s="7">
        <f t="shared" si="0"/>
        <v>2441.4000000000015</v>
      </c>
      <c r="F35" s="15">
        <f t="shared" si="1"/>
        <v>113.44</v>
      </c>
      <c r="G35" s="16">
        <v>139116</v>
      </c>
      <c r="H35" s="16">
        <v>142151</v>
      </c>
      <c r="I35" s="17">
        <f t="shared" si="2"/>
        <v>3035</v>
      </c>
      <c r="J35" s="18">
        <f t="shared" si="3"/>
        <v>102.18</v>
      </c>
      <c r="N35" s="11"/>
      <c r="O35" s="12"/>
    </row>
    <row r="36" spans="1:15" ht="15.75">
      <c r="A36" s="13">
        <v>30</v>
      </c>
      <c r="B36" s="14" t="s">
        <v>42</v>
      </c>
      <c r="C36" s="6">
        <v>31204.13</v>
      </c>
      <c r="D36" s="6">
        <v>34385</v>
      </c>
      <c r="E36" s="7">
        <f t="shared" si="0"/>
        <v>3180.869999999999</v>
      </c>
      <c r="F36" s="15">
        <f t="shared" si="1"/>
        <v>110.19</v>
      </c>
      <c r="G36" s="16">
        <v>239794</v>
      </c>
      <c r="H36" s="16">
        <v>240643</v>
      </c>
      <c r="I36" s="17">
        <f t="shared" si="2"/>
        <v>849</v>
      </c>
      <c r="J36" s="18">
        <f t="shared" si="3"/>
        <v>100.35</v>
      </c>
      <c r="N36" s="11"/>
      <c r="O36" s="12"/>
    </row>
    <row r="37" spans="1:15" ht="15.75">
      <c r="A37" s="13">
        <v>31</v>
      </c>
      <c r="B37" s="14" t="s">
        <v>43</v>
      </c>
      <c r="C37" s="6">
        <v>39733.02</v>
      </c>
      <c r="D37" s="6">
        <v>39009.24</v>
      </c>
      <c r="E37" s="7">
        <f t="shared" si="0"/>
        <v>-723.7799999999988</v>
      </c>
      <c r="F37" s="15">
        <f t="shared" si="1"/>
        <v>98.18</v>
      </c>
      <c r="G37" s="16">
        <v>266438</v>
      </c>
      <c r="H37" s="16">
        <v>276795</v>
      </c>
      <c r="I37" s="17">
        <f t="shared" si="2"/>
        <v>10357</v>
      </c>
      <c r="J37" s="18">
        <f t="shared" si="3"/>
        <v>103.89</v>
      </c>
      <c r="N37" s="11"/>
      <c r="O37" s="12"/>
    </row>
    <row r="38" spans="1:15" ht="15.75">
      <c r="A38" s="13">
        <v>32</v>
      </c>
      <c r="B38" s="14" t="s">
        <v>44</v>
      </c>
      <c r="C38" s="6">
        <v>26158.3</v>
      </c>
      <c r="D38" s="6">
        <v>23918.97</v>
      </c>
      <c r="E38" s="7">
        <f t="shared" si="0"/>
        <v>-2239.329999999998</v>
      </c>
      <c r="F38" s="15">
        <f t="shared" si="1"/>
        <v>91.44</v>
      </c>
      <c r="G38" s="16">
        <v>168568</v>
      </c>
      <c r="H38" s="16">
        <v>168138</v>
      </c>
      <c r="I38" s="17">
        <f t="shared" si="2"/>
        <v>-430</v>
      </c>
      <c r="J38" s="18">
        <f t="shared" si="3"/>
        <v>99.74</v>
      </c>
      <c r="N38" s="11"/>
      <c r="O38" s="12"/>
    </row>
    <row r="39" spans="1:15" ht="16.5" thickBot="1">
      <c r="A39" s="19">
        <v>33</v>
      </c>
      <c r="B39" s="20" t="s">
        <v>45</v>
      </c>
      <c r="C39" s="6">
        <v>15191.52</v>
      </c>
      <c r="D39" s="6">
        <v>13756.45</v>
      </c>
      <c r="E39" s="7">
        <f t="shared" si="0"/>
        <v>-1435.0699999999997</v>
      </c>
      <c r="F39" s="21">
        <f t="shared" si="1"/>
        <v>90.55</v>
      </c>
      <c r="G39" s="22">
        <v>99312</v>
      </c>
      <c r="H39" s="22">
        <v>86058</v>
      </c>
      <c r="I39" s="23">
        <f t="shared" si="2"/>
        <v>-13254</v>
      </c>
      <c r="J39" s="24">
        <f t="shared" si="3"/>
        <v>86.65</v>
      </c>
      <c r="N39" s="11"/>
      <c r="O39" s="12"/>
    </row>
    <row r="40" spans="1:15" ht="16.5" thickBot="1">
      <c r="A40" s="25"/>
      <c r="B40" s="26" t="s">
        <v>46</v>
      </c>
      <c r="C40" s="27">
        <f>SUM(C7:C39)</f>
        <v>1640769.78</v>
      </c>
      <c r="D40" s="27">
        <f>SUM(D7:D39)</f>
        <v>1668703.3100000005</v>
      </c>
      <c r="E40" s="27">
        <f t="shared" si="0"/>
        <v>27933.530000000494</v>
      </c>
      <c r="F40" s="28">
        <f t="shared" si="1"/>
        <v>101.7</v>
      </c>
      <c r="G40" s="27">
        <f>SUM(G7:G39)</f>
        <v>10798985</v>
      </c>
      <c r="H40" s="27">
        <f>SUM(H7:H39)</f>
        <v>11135701</v>
      </c>
      <c r="I40" s="27">
        <f t="shared" si="2"/>
        <v>336716</v>
      </c>
      <c r="J40" s="28">
        <f t="shared" si="3"/>
        <v>103.12</v>
      </c>
      <c r="N40" s="11"/>
      <c r="O40" s="29"/>
    </row>
    <row r="41" spans="14:15" ht="15">
      <c r="N41" s="30"/>
      <c r="O41" s="30"/>
    </row>
    <row r="42" ht="15">
      <c r="A42" s="31"/>
    </row>
  </sheetData>
  <sheetProtection/>
  <mergeCells count="10">
    <mergeCell ref="A1:J2"/>
    <mergeCell ref="I3:J3"/>
    <mergeCell ref="A4:A5"/>
    <mergeCell ref="B4:B5"/>
    <mergeCell ref="C4:D4"/>
    <mergeCell ref="E4:E5"/>
    <mergeCell ref="F4:F5"/>
    <mergeCell ref="G4:H4"/>
    <mergeCell ref="I4:I5"/>
    <mergeCell ref="J4:J5"/>
  </mergeCells>
  <printOptions/>
  <pageMargins left="0.11811023622047245" right="0" top="0" bottom="0" header="0.31496062992125984" footer="0.31496062992125984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view="pageBreakPreview" zoomScale="60" zoomScalePageLayoutView="0" workbookViewId="0" topLeftCell="A1">
      <selection activeCell="Q11" sqref="Q11"/>
    </sheetView>
  </sheetViews>
  <sheetFormatPr defaultColWidth="9.140625" defaultRowHeight="15"/>
  <cols>
    <col min="1" max="1" width="5.7109375" style="0" customWidth="1"/>
    <col min="2" max="2" width="27.00390625" style="0" customWidth="1"/>
    <col min="3" max="3" width="14.00390625" style="0" customWidth="1"/>
    <col min="4" max="4" width="16.7109375" style="0" customWidth="1"/>
    <col min="5" max="5" width="12.57421875" style="0" customWidth="1"/>
    <col min="6" max="6" width="16.421875" style="0" customWidth="1"/>
    <col min="7" max="7" width="16.7109375" style="0" customWidth="1"/>
    <col min="8" max="8" width="10.00390625" style="0" customWidth="1"/>
    <col min="9" max="9" width="14.57421875" style="0" customWidth="1"/>
    <col min="10" max="10" width="13.00390625" style="0" customWidth="1"/>
    <col min="11" max="11" width="10.7109375" style="0" customWidth="1"/>
  </cols>
  <sheetData>
    <row r="1" spans="1:11" ht="15">
      <c r="A1" s="70" t="s">
        <v>47</v>
      </c>
      <c r="B1" s="70"/>
      <c r="C1" s="70"/>
      <c r="D1" s="70"/>
      <c r="E1" s="70"/>
      <c r="F1" s="70"/>
      <c r="G1" s="70"/>
      <c r="H1" s="70"/>
      <c r="I1" s="70"/>
      <c r="J1" s="1"/>
      <c r="K1" s="1"/>
    </row>
    <row r="2" spans="1:11" ht="18" customHeight="1">
      <c r="A2" s="70"/>
      <c r="B2" s="70"/>
      <c r="C2" s="70"/>
      <c r="D2" s="70"/>
      <c r="E2" s="70"/>
      <c r="F2" s="70"/>
      <c r="G2" s="70"/>
      <c r="H2" s="70"/>
      <c r="I2" s="70"/>
      <c r="J2" s="1"/>
      <c r="K2" s="1"/>
    </row>
    <row r="3" spans="1:11" ht="12" customHeight="1" thickBot="1">
      <c r="A3" s="1"/>
      <c r="B3" s="1"/>
      <c r="C3" s="1"/>
      <c r="D3" s="1"/>
      <c r="E3" s="1"/>
      <c r="F3" s="1"/>
      <c r="G3" s="1"/>
      <c r="H3" s="1"/>
      <c r="I3" s="1"/>
      <c r="J3" s="58" t="s">
        <v>48</v>
      </c>
      <c r="K3" s="58"/>
    </row>
    <row r="4" spans="1:11" ht="28.5" customHeight="1" thickBot="1">
      <c r="A4" s="71" t="s">
        <v>2</v>
      </c>
      <c r="B4" s="60" t="s">
        <v>3</v>
      </c>
      <c r="C4" s="73" t="s">
        <v>49</v>
      </c>
      <c r="D4" s="74"/>
      <c r="E4" s="75"/>
      <c r="F4" s="73" t="s">
        <v>50</v>
      </c>
      <c r="G4" s="74"/>
      <c r="H4" s="75"/>
      <c r="I4" s="74" t="s">
        <v>51</v>
      </c>
      <c r="J4" s="74"/>
      <c r="K4" s="75"/>
    </row>
    <row r="5" spans="1:11" ht="39" thickBot="1">
      <c r="A5" s="72"/>
      <c r="B5" s="61"/>
      <c r="C5" s="2" t="s">
        <v>52</v>
      </c>
      <c r="D5" s="2" t="s">
        <v>53</v>
      </c>
      <c r="E5" s="2" t="s">
        <v>54</v>
      </c>
      <c r="F5" s="2" t="s">
        <v>52</v>
      </c>
      <c r="G5" s="2" t="s">
        <v>53</v>
      </c>
      <c r="H5" s="2" t="s">
        <v>54</v>
      </c>
      <c r="I5" s="32" t="s">
        <v>52</v>
      </c>
      <c r="J5" s="2" t="s">
        <v>53</v>
      </c>
      <c r="K5" s="2" t="s">
        <v>54</v>
      </c>
    </row>
    <row r="6" spans="1:11" ht="15.75" thickBo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40">
        <v>9</v>
      </c>
      <c r="J6" s="3">
        <v>10</v>
      </c>
      <c r="K6" s="3">
        <v>11</v>
      </c>
    </row>
    <row r="7" spans="1:11" ht="15">
      <c r="A7" s="48">
        <v>1</v>
      </c>
      <c r="B7" s="48" t="s">
        <v>13</v>
      </c>
      <c r="C7" s="42">
        <v>6298277</v>
      </c>
      <c r="D7" s="6">
        <v>951636.99</v>
      </c>
      <c r="E7" s="43">
        <f>ROUND(D7*100/C7,2)</f>
        <v>15.11</v>
      </c>
      <c r="F7" s="42">
        <v>6519916</v>
      </c>
      <c r="G7" s="6">
        <v>953600.94</v>
      </c>
      <c r="H7" s="43">
        <f>ROUND(G7*100/F7,2)</f>
        <v>14.63</v>
      </c>
      <c r="I7" s="53">
        <f>ROUND(F7-C7,0)</f>
        <v>221639</v>
      </c>
      <c r="J7" s="7">
        <f>G7-D7</f>
        <v>1963.9499999999534</v>
      </c>
      <c r="K7" s="33">
        <f>H7-E7</f>
        <v>-0.47999999999999865</v>
      </c>
    </row>
    <row r="8" spans="1:11" ht="15">
      <c r="A8" s="49">
        <v>2</v>
      </c>
      <c r="B8" s="49" t="s">
        <v>14</v>
      </c>
      <c r="C8" s="44">
        <v>317417</v>
      </c>
      <c r="D8" s="6">
        <v>46876.36</v>
      </c>
      <c r="E8" s="43">
        <f aca="true" t="shared" si="0" ref="E8:E40">ROUND(D8*100/C8,2)</f>
        <v>14.77</v>
      </c>
      <c r="F8" s="44">
        <v>304337</v>
      </c>
      <c r="G8" s="6">
        <v>45635.67</v>
      </c>
      <c r="H8" s="43">
        <f aca="true" t="shared" si="1" ref="H8:H40">ROUND(G8*100/F8,2)</f>
        <v>15</v>
      </c>
      <c r="I8" s="54">
        <f aca="true" t="shared" si="2" ref="I8:I40">ROUND(F8-C8,0)</f>
        <v>-13080</v>
      </c>
      <c r="J8" s="17">
        <f aca="true" t="shared" si="3" ref="J8:K40">G8-D8</f>
        <v>-1240.6900000000023</v>
      </c>
      <c r="K8" s="34">
        <f t="shared" si="3"/>
        <v>0.23000000000000043</v>
      </c>
    </row>
    <row r="9" spans="1:11" ht="15">
      <c r="A9" s="49">
        <v>3</v>
      </c>
      <c r="B9" s="49" t="s">
        <v>15</v>
      </c>
      <c r="C9" s="44">
        <v>364421</v>
      </c>
      <c r="D9" s="6">
        <v>56950.55</v>
      </c>
      <c r="E9" s="43">
        <f t="shared" si="0"/>
        <v>15.63</v>
      </c>
      <c r="F9" s="44">
        <v>341133</v>
      </c>
      <c r="G9" s="6">
        <v>54721.42</v>
      </c>
      <c r="H9" s="43">
        <f t="shared" si="1"/>
        <v>16.04</v>
      </c>
      <c r="I9" s="54">
        <f>ROUND(F9-C9,0)</f>
        <v>-23288</v>
      </c>
      <c r="J9" s="17">
        <f t="shared" si="3"/>
        <v>-2229.1300000000047</v>
      </c>
      <c r="K9" s="34">
        <f t="shared" si="3"/>
        <v>0.40999999999999837</v>
      </c>
    </row>
    <row r="10" spans="1:11" ht="15">
      <c r="A10" s="50">
        <v>4</v>
      </c>
      <c r="B10" s="50" t="s">
        <v>16</v>
      </c>
      <c r="C10" s="44">
        <v>297711</v>
      </c>
      <c r="D10" s="6">
        <v>42699.03</v>
      </c>
      <c r="E10" s="45">
        <f t="shared" si="0"/>
        <v>14.34</v>
      </c>
      <c r="F10" s="44">
        <v>313763</v>
      </c>
      <c r="G10" s="6">
        <v>48769.21</v>
      </c>
      <c r="H10" s="45">
        <f t="shared" si="1"/>
        <v>15.54</v>
      </c>
      <c r="I10" s="55">
        <f t="shared" si="2"/>
        <v>16052</v>
      </c>
      <c r="J10" s="35">
        <f t="shared" si="3"/>
        <v>6070.18</v>
      </c>
      <c r="K10" s="34">
        <f t="shared" si="3"/>
        <v>1.1999999999999993</v>
      </c>
    </row>
    <row r="11" spans="1:11" ht="15">
      <c r="A11" s="50">
        <v>5</v>
      </c>
      <c r="B11" s="50" t="s">
        <v>17</v>
      </c>
      <c r="C11" s="44">
        <v>84206</v>
      </c>
      <c r="D11" s="6">
        <v>11802</v>
      </c>
      <c r="E11" s="45">
        <f t="shared" si="0"/>
        <v>14.02</v>
      </c>
      <c r="F11" s="44">
        <v>86352</v>
      </c>
      <c r="G11" s="6">
        <v>10930.93</v>
      </c>
      <c r="H11" s="45">
        <f t="shared" si="1"/>
        <v>12.66</v>
      </c>
      <c r="I11" s="55">
        <f t="shared" si="2"/>
        <v>2146</v>
      </c>
      <c r="J11" s="35">
        <f t="shared" si="3"/>
        <v>-871.0699999999997</v>
      </c>
      <c r="K11" s="34">
        <f t="shared" si="3"/>
        <v>-1.3599999999999994</v>
      </c>
    </row>
    <row r="12" spans="1:11" ht="15">
      <c r="A12" s="49">
        <v>6</v>
      </c>
      <c r="B12" s="49" t="s">
        <v>18</v>
      </c>
      <c r="C12" s="44">
        <v>77016</v>
      </c>
      <c r="D12" s="6">
        <v>12710.8</v>
      </c>
      <c r="E12" s="43">
        <f t="shared" si="0"/>
        <v>16.5</v>
      </c>
      <c r="F12" s="44">
        <v>77819</v>
      </c>
      <c r="G12" s="6">
        <v>13751.09</v>
      </c>
      <c r="H12" s="43">
        <f t="shared" si="1"/>
        <v>17.67</v>
      </c>
      <c r="I12" s="54">
        <f t="shared" si="2"/>
        <v>803</v>
      </c>
      <c r="J12" s="17">
        <f t="shared" si="3"/>
        <v>1040.2900000000009</v>
      </c>
      <c r="K12" s="34">
        <f t="shared" si="3"/>
        <v>1.1700000000000017</v>
      </c>
    </row>
    <row r="13" spans="1:11" ht="15">
      <c r="A13" s="49">
        <v>7</v>
      </c>
      <c r="B13" s="49" t="s">
        <v>19</v>
      </c>
      <c r="C13" s="44">
        <v>422015</v>
      </c>
      <c r="D13" s="6">
        <v>71610.68</v>
      </c>
      <c r="E13" s="43">
        <f t="shared" si="0"/>
        <v>16.97</v>
      </c>
      <c r="F13" s="44">
        <v>449268</v>
      </c>
      <c r="G13" s="6">
        <v>76062.63</v>
      </c>
      <c r="H13" s="43">
        <f t="shared" si="1"/>
        <v>16.93</v>
      </c>
      <c r="I13" s="54">
        <f t="shared" si="2"/>
        <v>27253</v>
      </c>
      <c r="J13" s="17">
        <f t="shared" si="3"/>
        <v>4451.950000000012</v>
      </c>
      <c r="K13" s="34">
        <f t="shared" si="3"/>
        <v>-0.03999999999999915</v>
      </c>
    </row>
    <row r="14" spans="1:11" ht="15">
      <c r="A14" s="50">
        <v>8</v>
      </c>
      <c r="B14" s="50" t="s">
        <v>20</v>
      </c>
      <c r="C14" s="44">
        <v>335932</v>
      </c>
      <c r="D14" s="6">
        <v>36797.44</v>
      </c>
      <c r="E14" s="45">
        <f t="shared" si="0"/>
        <v>10.95</v>
      </c>
      <c r="F14" s="44">
        <v>386079</v>
      </c>
      <c r="G14" s="6">
        <v>49690.37</v>
      </c>
      <c r="H14" s="45">
        <f t="shared" si="1"/>
        <v>12.87</v>
      </c>
      <c r="I14" s="55">
        <f t="shared" si="2"/>
        <v>50147</v>
      </c>
      <c r="J14" s="35">
        <f t="shared" si="3"/>
        <v>12892.93</v>
      </c>
      <c r="K14" s="34">
        <f t="shared" si="3"/>
        <v>1.92</v>
      </c>
    </row>
    <row r="15" spans="1:11" ht="15">
      <c r="A15" s="50">
        <v>9</v>
      </c>
      <c r="B15" s="50" t="s">
        <v>21</v>
      </c>
      <c r="C15" s="44">
        <v>29282</v>
      </c>
      <c r="D15" s="6">
        <v>4035.34</v>
      </c>
      <c r="E15" s="45">
        <f t="shared" si="0"/>
        <v>13.78</v>
      </c>
      <c r="F15" s="44">
        <v>26364</v>
      </c>
      <c r="G15" s="6">
        <v>3783.43</v>
      </c>
      <c r="H15" s="45">
        <f t="shared" si="1"/>
        <v>14.35</v>
      </c>
      <c r="I15" s="55">
        <f t="shared" si="2"/>
        <v>-2918</v>
      </c>
      <c r="J15" s="35">
        <f t="shared" si="3"/>
        <v>-251.9100000000003</v>
      </c>
      <c r="K15" s="34">
        <f t="shared" si="3"/>
        <v>0.5700000000000003</v>
      </c>
    </row>
    <row r="16" spans="1:11" ht="15">
      <c r="A16" s="49">
        <v>10</v>
      </c>
      <c r="B16" s="49" t="s">
        <v>22</v>
      </c>
      <c r="C16" s="44">
        <v>60047</v>
      </c>
      <c r="D16" s="6">
        <v>17642.27</v>
      </c>
      <c r="E16" s="43">
        <f t="shared" si="0"/>
        <v>29.38</v>
      </c>
      <c r="F16" s="44">
        <v>65347</v>
      </c>
      <c r="G16" s="6">
        <v>15872.56</v>
      </c>
      <c r="H16" s="43">
        <f t="shared" si="1"/>
        <v>24.29</v>
      </c>
      <c r="I16" s="54">
        <f>ROUND(F16-C16,0)</f>
        <v>5300</v>
      </c>
      <c r="J16" s="17">
        <f t="shared" si="3"/>
        <v>-1769.710000000001</v>
      </c>
      <c r="K16" s="34">
        <f t="shared" si="3"/>
        <v>-5.09</v>
      </c>
    </row>
    <row r="17" spans="1:11" ht="15">
      <c r="A17" s="49">
        <v>11</v>
      </c>
      <c r="B17" s="49" t="s">
        <v>23</v>
      </c>
      <c r="C17" s="44">
        <v>46937</v>
      </c>
      <c r="D17" s="6">
        <v>5973.69</v>
      </c>
      <c r="E17" s="43">
        <f t="shared" si="0"/>
        <v>12.73</v>
      </c>
      <c r="F17" s="44">
        <v>49418</v>
      </c>
      <c r="G17" s="6">
        <v>7747.92</v>
      </c>
      <c r="H17" s="43">
        <f t="shared" si="1"/>
        <v>15.68</v>
      </c>
      <c r="I17" s="54">
        <f t="shared" si="2"/>
        <v>2481</v>
      </c>
      <c r="J17" s="17">
        <f t="shared" si="3"/>
        <v>1774.2300000000005</v>
      </c>
      <c r="K17" s="34">
        <f t="shared" si="3"/>
        <v>2.9499999999999993</v>
      </c>
    </row>
    <row r="18" spans="1:11" ht="15">
      <c r="A18" s="49">
        <v>12</v>
      </c>
      <c r="B18" s="49" t="s">
        <v>24</v>
      </c>
      <c r="C18" s="44">
        <v>187394</v>
      </c>
      <c r="D18" s="6">
        <v>32640.84</v>
      </c>
      <c r="E18" s="43">
        <f t="shared" si="0"/>
        <v>17.42</v>
      </c>
      <c r="F18" s="44">
        <v>194877</v>
      </c>
      <c r="G18" s="6">
        <v>30228.59</v>
      </c>
      <c r="H18" s="43">
        <f t="shared" si="1"/>
        <v>15.51</v>
      </c>
      <c r="I18" s="54">
        <f t="shared" si="2"/>
        <v>7483</v>
      </c>
      <c r="J18" s="17">
        <f t="shared" si="3"/>
        <v>-2412.25</v>
      </c>
      <c r="K18" s="34">
        <f t="shared" si="3"/>
        <v>-1.910000000000002</v>
      </c>
    </row>
    <row r="19" spans="1:11" ht="15">
      <c r="A19" s="50">
        <v>13</v>
      </c>
      <c r="B19" s="50" t="s">
        <v>25</v>
      </c>
      <c r="C19" s="44">
        <v>44611</v>
      </c>
      <c r="D19" s="6">
        <v>5962</v>
      </c>
      <c r="E19" s="45">
        <f t="shared" si="0"/>
        <v>13.36</v>
      </c>
      <c r="F19" s="44">
        <v>40941</v>
      </c>
      <c r="G19" s="6">
        <v>7425.6</v>
      </c>
      <c r="H19" s="45">
        <f t="shared" si="1"/>
        <v>18.14</v>
      </c>
      <c r="I19" s="55">
        <f t="shared" si="2"/>
        <v>-3670</v>
      </c>
      <c r="J19" s="35">
        <f t="shared" si="3"/>
        <v>1463.6000000000004</v>
      </c>
      <c r="K19" s="34">
        <f t="shared" si="3"/>
        <v>4.780000000000001</v>
      </c>
    </row>
    <row r="20" spans="1:11" ht="15">
      <c r="A20" s="49">
        <v>14</v>
      </c>
      <c r="B20" s="49" t="s">
        <v>26</v>
      </c>
      <c r="C20" s="44">
        <v>243054</v>
      </c>
      <c r="D20" s="6">
        <v>34129.81</v>
      </c>
      <c r="E20" s="43">
        <f t="shared" si="0"/>
        <v>14.04</v>
      </c>
      <c r="F20" s="44">
        <v>267673</v>
      </c>
      <c r="G20" s="6">
        <v>38155.73</v>
      </c>
      <c r="H20" s="43">
        <f t="shared" si="1"/>
        <v>14.25</v>
      </c>
      <c r="I20" s="54">
        <f t="shared" si="2"/>
        <v>24619</v>
      </c>
      <c r="J20" s="17">
        <f t="shared" si="3"/>
        <v>4025.9200000000055</v>
      </c>
      <c r="K20" s="34">
        <f t="shared" si="3"/>
        <v>0.21000000000000085</v>
      </c>
    </row>
    <row r="21" spans="1:11" ht="15">
      <c r="A21" s="49">
        <v>15</v>
      </c>
      <c r="B21" s="49" t="s">
        <v>27</v>
      </c>
      <c r="C21" s="44">
        <v>50373</v>
      </c>
      <c r="D21" s="6">
        <v>10067.92</v>
      </c>
      <c r="E21" s="43">
        <f t="shared" si="0"/>
        <v>19.99</v>
      </c>
      <c r="F21" s="44">
        <v>49053</v>
      </c>
      <c r="G21" s="6">
        <v>7646.47</v>
      </c>
      <c r="H21" s="43">
        <f t="shared" si="1"/>
        <v>15.59</v>
      </c>
      <c r="I21" s="54">
        <f t="shared" si="2"/>
        <v>-1320</v>
      </c>
      <c r="J21" s="17">
        <f t="shared" si="3"/>
        <v>-2421.45</v>
      </c>
      <c r="K21" s="34">
        <f t="shared" si="3"/>
        <v>-4.399999999999999</v>
      </c>
    </row>
    <row r="22" spans="1:11" ht="15">
      <c r="A22" s="49">
        <v>16</v>
      </c>
      <c r="B22" s="49" t="s">
        <v>28</v>
      </c>
      <c r="C22" s="44">
        <v>114378</v>
      </c>
      <c r="D22" s="6">
        <v>17693.74</v>
      </c>
      <c r="E22" s="43">
        <f t="shared" si="0"/>
        <v>15.47</v>
      </c>
      <c r="F22" s="44">
        <v>120319</v>
      </c>
      <c r="G22" s="6">
        <v>19229.56</v>
      </c>
      <c r="H22" s="43">
        <f t="shared" si="1"/>
        <v>15.98</v>
      </c>
      <c r="I22" s="54">
        <f t="shared" si="2"/>
        <v>5941</v>
      </c>
      <c r="J22" s="17">
        <f t="shared" si="3"/>
        <v>1535.8199999999997</v>
      </c>
      <c r="K22" s="34">
        <f t="shared" si="3"/>
        <v>0.5099999999999998</v>
      </c>
    </row>
    <row r="23" spans="1:11" ht="15">
      <c r="A23" s="50">
        <v>17</v>
      </c>
      <c r="B23" s="50" t="s">
        <v>29</v>
      </c>
      <c r="C23" s="44">
        <v>55989</v>
      </c>
      <c r="D23" s="6">
        <v>9123.74</v>
      </c>
      <c r="E23" s="45">
        <f t="shared" si="0"/>
        <v>16.3</v>
      </c>
      <c r="F23" s="44">
        <v>50873</v>
      </c>
      <c r="G23" s="6">
        <v>9261.86</v>
      </c>
      <c r="H23" s="45">
        <f t="shared" si="1"/>
        <v>18.21</v>
      </c>
      <c r="I23" s="55">
        <f t="shared" si="2"/>
        <v>-5116</v>
      </c>
      <c r="J23" s="35">
        <f t="shared" si="3"/>
        <v>138.1200000000008</v>
      </c>
      <c r="K23" s="34">
        <f t="shared" si="3"/>
        <v>1.9100000000000001</v>
      </c>
    </row>
    <row r="24" spans="1:11" ht="15">
      <c r="A24" s="50">
        <v>18</v>
      </c>
      <c r="B24" s="50" t="s">
        <v>30</v>
      </c>
      <c r="C24" s="44">
        <v>64461</v>
      </c>
      <c r="D24" s="6">
        <v>9744.26</v>
      </c>
      <c r="E24" s="45">
        <f t="shared" si="0"/>
        <v>15.12</v>
      </c>
      <c r="F24" s="44">
        <v>70956</v>
      </c>
      <c r="G24" s="6">
        <v>11089.34</v>
      </c>
      <c r="H24" s="45">
        <f t="shared" si="1"/>
        <v>15.63</v>
      </c>
      <c r="I24" s="55">
        <f t="shared" si="2"/>
        <v>6495</v>
      </c>
      <c r="J24" s="35">
        <f t="shared" si="3"/>
        <v>1345.08</v>
      </c>
      <c r="K24" s="34">
        <f t="shared" si="3"/>
        <v>0.5100000000000016</v>
      </c>
    </row>
    <row r="25" spans="1:11" ht="15">
      <c r="A25" s="50">
        <v>19</v>
      </c>
      <c r="B25" s="50" t="s">
        <v>31</v>
      </c>
      <c r="C25" s="44">
        <v>37748</v>
      </c>
      <c r="D25" s="6">
        <v>4123.87</v>
      </c>
      <c r="E25" s="45">
        <f t="shared" si="0"/>
        <v>10.92</v>
      </c>
      <c r="F25" s="44">
        <v>38594</v>
      </c>
      <c r="G25" s="6">
        <v>5835</v>
      </c>
      <c r="H25" s="45">
        <f t="shared" si="1"/>
        <v>15.12</v>
      </c>
      <c r="I25" s="55">
        <f t="shared" si="2"/>
        <v>846</v>
      </c>
      <c r="J25" s="35">
        <f t="shared" si="3"/>
        <v>1711.13</v>
      </c>
      <c r="K25" s="34">
        <f t="shared" si="3"/>
        <v>4.199999999999999</v>
      </c>
    </row>
    <row r="26" spans="1:11" ht="15">
      <c r="A26" s="49">
        <v>20</v>
      </c>
      <c r="B26" s="49" t="s">
        <v>32</v>
      </c>
      <c r="C26" s="44">
        <v>59494</v>
      </c>
      <c r="D26" s="6">
        <v>7958.45</v>
      </c>
      <c r="E26" s="43">
        <f t="shared" si="0"/>
        <v>13.38</v>
      </c>
      <c r="F26" s="44">
        <v>61117</v>
      </c>
      <c r="G26" s="6">
        <v>8426.29</v>
      </c>
      <c r="H26" s="43">
        <f t="shared" si="1"/>
        <v>13.79</v>
      </c>
      <c r="I26" s="54">
        <f t="shared" si="2"/>
        <v>1623</v>
      </c>
      <c r="J26" s="17">
        <f t="shared" si="3"/>
        <v>467.84000000000106</v>
      </c>
      <c r="K26" s="34">
        <f t="shared" si="3"/>
        <v>0.40999999999999837</v>
      </c>
    </row>
    <row r="27" spans="1:11" ht="15">
      <c r="A27" s="49">
        <v>21</v>
      </c>
      <c r="B27" s="49" t="s">
        <v>33</v>
      </c>
      <c r="C27" s="44">
        <v>80500</v>
      </c>
      <c r="D27" s="6">
        <v>15798.3</v>
      </c>
      <c r="E27" s="43">
        <f t="shared" si="0"/>
        <v>19.63</v>
      </c>
      <c r="F27" s="44">
        <v>80648</v>
      </c>
      <c r="G27" s="6">
        <v>15683.96</v>
      </c>
      <c r="H27" s="43">
        <f t="shared" si="1"/>
        <v>19.45</v>
      </c>
      <c r="I27" s="54">
        <f t="shared" si="2"/>
        <v>148</v>
      </c>
      <c r="J27" s="17">
        <f t="shared" si="3"/>
        <v>-114.34000000000015</v>
      </c>
      <c r="K27" s="34">
        <f t="shared" si="3"/>
        <v>-0.17999999999999972</v>
      </c>
    </row>
    <row r="28" spans="1:11" ht="15">
      <c r="A28" s="50">
        <v>22</v>
      </c>
      <c r="B28" s="50" t="s">
        <v>34</v>
      </c>
      <c r="C28" s="44">
        <v>21502</v>
      </c>
      <c r="D28" s="6">
        <v>3542.56</v>
      </c>
      <c r="E28" s="45">
        <f t="shared" si="0"/>
        <v>16.48</v>
      </c>
      <c r="F28" s="44">
        <v>21921</v>
      </c>
      <c r="G28" s="6">
        <v>3573.37</v>
      </c>
      <c r="H28" s="45">
        <f t="shared" si="1"/>
        <v>16.3</v>
      </c>
      <c r="I28" s="55">
        <f t="shared" si="2"/>
        <v>419</v>
      </c>
      <c r="J28" s="35">
        <f t="shared" si="3"/>
        <v>30.809999999999945</v>
      </c>
      <c r="K28" s="34">
        <f t="shared" si="3"/>
        <v>-0.17999999999999972</v>
      </c>
    </row>
    <row r="29" spans="1:11" ht="15">
      <c r="A29" s="50">
        <v>23</v>
      </c>
      <c r="B29" s="50" t="s">
        <v>35</v>
      </c>
      <c r="C29" s="44">
        <v>112417</v>
      </c>
      <c r="D29" s="6">
        <v>21513.09</v>
      </c>
      <c r="E29" s="45">
        <f t="shared" si="0"/>
        <v>19.14</v>
      </c>
      <c r="F29" s="44">
        <v>118388</v>
      </c>
      <c r="G29" s="6">
        <v>20857.53</v>
      </c>
      <c r="H29" s="45">
        <f t="shared" si="1"/>
        <v>17.62</v>
      </c>
      <c r="I29" s="55">
        <f t="shared" si="2"/>
        <v>5971</v>
      </c>
      <c r="J29" s="35">
        <f t="shared" si="3"/>
        <v>-655.5600000000013</v>
      </c>
      <c r="K29" s="34">
        <f t="shared" si="3"/>
        <v>-1.5199999999999996</v>
      </c>
    </row>
    <row r="30" spans="1:11" ht="15">
      <c r="A30" s="49">
        <v>24</v>
      </c>
      <c r="B30" s="49" t="s">
        <v>36</v>
      </c>
      <c r="C30" s="44">
        <v>234185</v>
      </c>
      <c r="D30" s="6">
        <v>37714.43</v>
      </c>
      <c r="E30" s="43">
        <f t="shared" si="0"/>
        <v>16.1</v>
      </c>
      <c r="F30" s="44">
        <v>229703</v>
      </c>
      <c r="G30" s="6">
        <v>31520.63</v>
      </c>
      <c r="H30" s="43">
        <f t="shared" si="1"/>
        <v>13.72</v>
      </c>
      <c r="I30" s="54">
        <f t="shared" si="2"/>
        <v>-4482</v>
      </c>
      <c r="J30" s="17">
        <f t="shared" si="3"/>
        <v>-6193.799999999999</v>
      </c>
      <c r="K30" s="34">
        <f t="shared" si="3"/>
        <v>-2.380000000000001</v>
      </c>
    </row>
    <row r="31" spans="1:11" ht="15">
      <c r="A31" s="50">
        <v>25</v>
      </c>
      <c r="B31" s="50" t="s">
        <v>37</v>
      </c>
      <c r="C31" s="44">
        <v>36001</v>
      </c>
      <c r="D31" s="6">
        <v>5853.98</v>
      </c>
      <c r="E31" s="45">
        <f t="shared" si="0"/>
        <v>16.26</v>
      </c>
      <c r="F31" s="44">
        <v>45262</v>
      </c>
      <c r="G31" s="6">
        <v>7981.81</v>
      </c>
      <c r="H31" s="45">
        <f t="shared" si="1"/>
        <v>17.63</v>
      </c>
      <c r="I31" s="55">
        <f t="shared" si="2"/>
        <v>9261</v>
      </c>
      <c r="J31" s="35">
        <f t="shared" si="3"/>
        <v>2127.830000000001</v>
      </c>
      <c r="K31" s="34">
        <f t="shared" si="3"/>
        <v>1.3699999999999974</v>
      </c>
    </row>
    <row r="32" spans="1:11" ht="15">
      <c r="A32" s="49">
        <v>26</v>
      </c>
      <c r="B32" s="49" t="s">
        <v>38</v>
      </c>
      <c r="C32" s="44">
        <v>95175</v>
      </c>
      <c r="D32" s="6">
        <v>14198.02</v>
      </c>
      <c r="E32" s="43">
        <f t="shared" si="0"/>
        <v>14.92</v>
      </c>
      <c r="F32" s="44">
        <v>98467</v>
      </c>
      <c r="G32" s="6">
        <v>14754.55</v>
      </c>
      <c r="H32" s="43">
        <f t="shared" si="1"/>
        <v>14.98</v>
      </c>
      <c r="I32" s="54">
        <f t="shared" si="2"/>
        <v>3292</v>
      </c>
      <c r="J32" s="17">
        <f t="shared" si="3"/>
        <v>556.5299999999988</v>
      </c>
      <c r="K32" s="34">
        <f t="shared" si="3"/>
        <v>0.0600000000000005</v>
      </c>
    </row>
    <row r="33" spans="1:11" ht="15">
      <c r="A33" s="49">
        <v>27</v>
      </c>
      <c r="B33" s="49" t="s">
        <v>39</v>
      </c>
      <c r="C33" s="44">
        <v>51603</v>
      </c>
      <c r="D33" s="6">
        <v>10904.42</v>
      </c>
      <c r="E33" s="43">
        <f t="shared" si="0"/>
        <v>21.13</v>
      </c>
      <c r="F33" s="44">
        <v>56174</v>
      </c>
      <c r="G33" s="6">
        <v>13057.12</v>
      </c>
      <c r="H33" s="43">
        <f t="shared" si="1"/>
        <v>23.24</v>
      </c>
      <c r="I33" s="54">
        <f t="shared" si="2"/>
        <v>4571</v>
      </c>
      <c r="J33" s="17">
        <f t="shared" si="3"/>
        <v>2152.7000000000007</v>
      </c>
      <c r="K33" s="34">
        <f t="shared" si="3"/>
        <v>2.1099999999999994</v>
      </c>
    </row>
    <row r="34" spans="1:11" ht="15">
      <c r="A34" s="49">
        <v>28</v>
      </c>
      <c r="B34" s="49" t="s">
        <v>40</v>
      </c>
      <c r="C34" s="44">
        <v>63611</v>
      </c>
      <c r="D34" s="6">
        <v>10610.48</v>
      </c>
      <c r="E34" s="43">
        <f t="shared" si="0"/>
        <v>16.68</v>
      </c>
      <c r="F34" s="44">
        <v>57154</v>
      </c>
      <c r="G34" s="6">
        <v>11730.92</v>
      </c>
      <c r="H34" s="43">
        <f t="shared" si="1"/>
        <v>20.53</v>
      </c>
      <c r="I34" s="54">
        <f t="shared" si="2"/>
        <v>-6457</v>
      </c>
      <c r="J34" s="17">
        <f t="shared" si="3"/>
        <v>1120.4400000000005</v>
      </c>
      <c r="K34" s="34">
        <f t="shared" si="3"/>
        <v>3.8500000000000014</v>
      </c>
    </row>
    <row r="35" spans="1:11" ht="15">
      <c r="A35" s="50">
        <v>29</v>
      </c>
      <c r="B35" s="50" t="s">
        <v>41</v>
      </c>
      <c r="C35" s="44">
        <v>139116</v>
      </c>
      <c r="D35" s="6">
        <v>18167.75</v>
      </c>
      <c r="E35" s="45">
        <f t="shared" si="0"/>
        <v>13.06</v>
      </c>
      <c r="F35" s="44">
        <v>142151</v>
      </c>
      <c r="G35" s="6">
        <v>20609.15</v>
      </c>
      <c r="H35" s="45">
        <f t="shared" si="1"/>
        <v>14.5</v>
      </c>
      <c r="I35" s="55">
        <f t="shared" si="2"/>
        <v>3035</v>
      </c>
      <c r="J35" s="35">
        <f t="shared" si="3"/>
        <v>2441.4000000000015</v>
      </c>
      <c r="K35" s="34">
        <f t="shared" si="3"/>
        <v>1.4399999999999995</v>
      </c>
    </row>
    <row r="36" spans="1:11" ht="15">
      <c r="A36" s="50">
        <v>30</v>
      </c>
      <c r="B36" s="50" t="s">
        <v>42</v>
      </c>
      <c r="C36" s="44">
        <v>239794</v>
      </c>
      <c r="D36" s="6">
        <v>31204.13</v>
      </c>
      <c r="E36" s="45">
        <f t="shared" si="0"/>
        <v>13.01</v>
      </c>
      <c r="F36" s="44">
        <v>240643</v>
      </c>
      <c r="G36" s="6">
        <v>34385</v>
      </c>
      <c r="H36" s="45">
        <f t="shared" si="1"/>
        <v>14.29</v>
      </c>
      <c r="I36" s="55">
        <f t="shared" si="2"/>
        <v>849</v>
      </c>
      <c r="J36" s="35">
        <f t="shared" si="3"/>
        <v>3180.869999999999</v>
      </c>
      <c r="K36" s="34">
        <f t="shared" si="3"/>
        <v>1.2799999999999994</v>
      </c>
    </row>
    <row r="37" spans="1:11" ht="15">
      <c r="A37" s="50">
        <v>31</v>
      </c>
      <c r="B37" s="50" t="s">
        <v>43</v>
      </c>
      <c r="C37" s="44">
        <v>266438</v>
      </c>
      <c r="D37" s="6">
        <v>39733.02</v>
      </c>
      <c r="E37" s="45">
        <f t="shared" si="0"/>
        <v>14.91</v>
      </c>
      <c r="F37" s="44">
        <v>276795</v>
      </c>
      <c r="G37" s="6">
        <v>39009.24</v>
      </c>
      <c r="H37" s="45">
        <f t="shared" si="1"/>
        <v>14.09</v>
      </c>
      <c r="I37" s="55">
        <f t="shared" si="2"/>
        <v>10357</v>
      </c>
      <c r="J37" s="35">
        <f t="shared" si="3"/>
        <v>-723.7799999999988</v>
      </c>
      <c r="K37" s="34">
        <f t="shared" si="3"/>
        <v>-0.8200000000000003</v>
      </c>
    </row>
    <row r="38" spans="1:11" ht="15">
      <c r="A38" s="50">
        <v>32</v>
      </c>
      <c r="B38" s="50" t="s">
        <v>44</v>
      </c>
      <c r="C38" s="44">
        <v>168568</v>
      </c>
      <c r="D38" s="6">
        <v>26158.3</v>
      </c>
      <c r="E38" s="45">
        <f t="shared" si="0"/>
        <v>15.52</v>
      </c>
      <c r="F38" s="44">
        <v>168138</v>
      </c>
      <c r="G38" s="6">
        <v>23918.97</v>
      </c>
      <c r="H38" s="45">
        <f t="shared" si="1"/>
        <v>14.23</v>
      </c>
      <c r="I38" s="55">
        <f t="shared" si="2"/>
        <v>-430</v>
      </c>
      <c r="J38" s="35">
        <f t="shared" si="3"/>
        <v>-2239.329999999998</v>
      </c>
      <c r="K38" s="34">
        <f t="shared" si="3"/>
        <v>-1.2899999999999991</v>
      </c>
    </row>
    <row r="39" spans="1:11" ht="15.75" thickBot="1">
      <c r="A39" s="50">
        <v>33</v>
      </c>
      <c r="B39" s="51" t="s">
        <v>45</v>
      </c>
      <c r="C39" s="46">
        <v>99312</v>
      </c>
      <c r="D39" s="6">
        <v>15191.52</v>
      </c>
      <c r="E39" s="47">
        <f t="shared" si="0"/>
        <v>15.3</v>
      </c>
      <c r="F39" s="46">
        <v>86058</v>
      </c>
      <c r="G39" s="6">
        <v>13756.45</v>
      </c>
      <c r="H39" s="47">
        <f t="shared" si="1"/>
        <v>15.99</v>
      </c>
      <c r="I39" s="56">
        <f t="shared" si="2"/>
        <v>-13254</v>
      </c>
      <c r="J39" s="36">
        <f t="shared" si="3"/>
        <v>-1435.0699999999997</v>
      </c>
      <c r="K39" s="37">
        <f t="shared" si="3"/>
        <v>0.6899999999999995</v>
      </c>
    </row>
    <row r="40" spans="1:11" ht="16.5" thickBot="1">
      <c r="A40" s="52"/>
      <c r="B40" s="38" t="s">
        <v>46</v>
      </c>
      <c r="C40" s="39">
        <f>SUM(C7:C39)</f>
        <v>10798985</v>
      </c>
      <c r="D40" s="39">
        <f>SUM(D7:D39)</f>
        <v>1640769.78</v>
      </c>
      <c r="E40" s="28">
        <f t="shared" si="0"/>
        <v>15.19</v>
      </c>
      <c r="F40" s="39">
        <f>SUM(F7:F39)</f>
        <v>11135701</v>
      </c>
      <c r="G40" s="39">
        <f>SUM(G7:G39)</f>
        <v>1668703.3100000005</v>
      </c>
      <c r="H40" s="28">
        <f t="shared" si="1"/>
        <v>14.99</v>
      </c>
      <c r="I40" s="41">
        <f t="shared" si="2"/>
        <v>336716</v>
      </c>
      <c r="J40" s="39">
        <f>G40-D40</f>
        <v>27933.530000000494</v>
      </c>
      <c r="K40" s="28">
        <f t="shared" si="3"/>
        <v>-0.1999999999999993</v>
      </c>
    </row>
  </sheetData>
  <sheetProtection/>
  <mergeCells count="7">
    <mergeCell ref="A1:I2"/>
    <mergeCell ref="J3:K3"/>
    <mergeCell ref="A4:A5"/>
    <mergeCell ref="B4:B5"/>
    <mergeCell ref="C4:E4"/>
    <mergeCell ref="F4:H4"/>
    <mergeCell ref="I4:K4"/>
  </mergeCells>
  <printOptions/>
  <pageMargins left="0.11811023622047245" right="0" top="0" bottom="0.15748031496062992" header="0.31496062992125984" footer="0.31496062992125984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Кузьменко О.Ф.</cp:lastModifiedBy>
  <cp:lastPrinted>2016-05-04T08:37:07Z</cp:lastPrinted>
  <dcterms:created xsi:type="dcterms:W3CDTF">2016-05-04T08:32:31Z</dcterms:created>
  <dcterms:modified xsi:type="dcterms:W3CDTF">2016-05-04T11:25:20Z</dcterms:modified>
  <cp:category/>
  <cp:version/>
  <cp:contentType/>
  <cp:contentStatus/>
</cp:coreProperties>
</file>