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0"/>
  </bookViews>
  <sheets>
    <sheet name="Динамика поступлений 01.01.2016" sheetId="1" r:id="rId1"/>
    <sheet name="Удельный вес 01.01.2016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<sst xmlns="http://schemas.openxmlformats.org/spreadsheetml/2006/main" count="98" uniqueCount="55">
  <si>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</si>
  <si>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</si>
  <si>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</si>
  <si>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</si>
  <si>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</si>
  <si>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</si>
  <si>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</si>
  <si>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</si>
  <si>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</si>
  <si>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</si>
  <si>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</si>
  <si>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</si>
  <si>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</si>
  <si>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</si>
  <si>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</si>
  <si>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</si>
  <si>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</si>
  <si>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</si>
  <si>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</si>
  <si>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</si>
  <si>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</si>
  <si>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</si>
  <si>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</si>
  <si>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</si>
  <si>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</si>
  <si>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</si>
  <si>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</si>
  <si>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</si>
  <si>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</si>
  <si>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</si>
  <si>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</si>
  <si>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</si>
  <si>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</si>
  <si>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</si>
  <si>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</si>
  <si>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</si>
  <si>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</si>
  <si>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</si>
  <si>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</si>
  <si>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</si>
  <si>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</si>
  <si>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</si>
  <si>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</si>
  <si>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</si>
  <si>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</si>
  <si>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</si>
  <si>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</si>
  <si>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01.01.2015г.</t>
  </si>
  <si>
    <t xml:space="preserve">По состоянию на 01.01.2015 года </t>
  </si>
  <si>
    <t>по состоянию на 01.01.2015 года (по приказу 65Н)</t>
  </si>
  <si>
    <t>по состоянию на 01.01.2016г.</t>
  </si>
  <si>
    <t>по состоянию на 01.01.2016 года (по приказу 65Н)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</si>
  <si>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01.01.2016 года 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</si>
  <si>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01.01.2016 года</t>
  </si>
  <si>
    <t xml:space="preserve">По состоянию на 01.01.2016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</si>
</sst>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33" borderId="13" xfId="0" applyNumberFormat="1" applyFont="1" applyFill="1" applyBorder="1" applyAlignment="1">
      <alignment horizontal="center" vertical="top" shrinkToFit="1"/>
    </xf>
    <xf numFmtId="1" fontId="5" fillId="0" borderId="14" xfId="0" applyNumberFormat="1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2" fillId="34" borderId="13" xfId="0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34" borderId="20" xfId="0" applyFont="1" applyFill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34" borderId="22" xfId="0" applyFont="1" applyFill="1" applyBorder="1" applyAlignment="1">
      <alignment horizontal="left"/>
    </xf>
    <xf numFmtId="3" fontId="5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1" fontId="5" fillId="35" borderId="13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1" fontId="5" fillId="35" borderId="20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3" fillId="35" borderId="25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wrapText="1"/>
    </xf>
    <xf numFmtId="0" fontId="3" fillId="0" borderId="26" xfId="0" applyFont="1" applyBorder="1" applyAlignment="1">
      <alignment horizontal="right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4">
      <selection activeCell="G8" sqref="G8:G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875" style="0" customWidth="1"/>
    <col min="14" max="14" width="28.375" style="0" customWidth="1"/>
    <col min="15" max="15" width="16.75390625" style="0" customWidth="1"/>
  </cols>
  <sheetData>
    <row r="1" spans="1:10" ht="12.75">
      <c r="A1" s="51" t="s">
        <v>52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49</v>
      </c>
      <c r="D6" s="7" t="s">
        <v>51</v>
      </c>
      <c r="E6" s="59"/>
      <c r="F6" s="61"/>
      <c r="G6" s="7" t="s">
        <v>47</v>
      </c>
      <c r="H6" s="7" t="s">
        <v>50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.75">
      <c r="A8" s="9">
        <v>1</v>
      </c>
      <c r="B8" s="10" t="s">
        <v>1</v>
      </c>
      <c r="C8" s="11">
        <v>6488018.26</v>
      </c>
      <c r="D8" s="11">
        <v>6396473.08</v>
      </c>
      <c r="E8" s="12">
        <f aca="true" t="shared" si="0" ref="E8:E41">D8-C8</f>
        <v>-91545.1799999997</v>
      </c>
      <c r="F8" s="13">
        <f aca="true" t="shared" si="1" ref="F8:F41">ROUND(D8/C8*100,2)</f>
        <v>98.59</v>
      </c>
      <c r="G8" s="14">
        <v>41700128</v>
      </c>
      <c r="H8" s="14">
        <v>41546691</v>
      </c>
      <c r="I8" s="12">
        <f>H8-G8</f>
        <v>-153437</v>
      </c>
      <c r="J8" s="15">
        <f>ROUND(H8/G8*100,2)</f>
        <v>99.63</v>
      </c>
      <c r="N8" s="1"/>
      <c r="O8" s="5"/>
    </row>
    <row r="9" spans="1:15" ht="15.75">
      <c r="A9" s="16">
        <v>2</v>
      </c>
      <c r="B9" s="17" t="s">
        <v>44</v>
      </c>
      <c r="C9" s="11">
        <v>288168.06</v>
      </c>
      <c r="D9" s="11">
        <v>299551.9</v>
      </c>
      <c r="E9" s="12">
        <f t="shared" si="0"/>
        <v>11383.840000000026</v>
      </c>
      <c r="F9" s="18">
        <f t="shared" si="1"/>
        <v>103.95</v>
      </c>
      <c r="G9" s="19">
        <v>1986959</v>
      </c>
      <c r="H9" s="19">
        <v>1900242</v>
      </c>
      <c r="I9" s="20">
        <f aca="true" t="shared" si="2" ref="I9:I41">H9-G9</f>
        <v>-86717</v>
      </c>
      <c r="J9" s="21">
        <f aca="true" t="shared" si="3" ref="J9:J41">ROUND(H9/G9*100,2)</f>
        <v>95.64</v>
      </c>
      <c r="N9" s="1"/>
      <c r="O9" s="5"/>
    </row>
    <row r="10" spans="1:15" ht="15.75">
      <c r="A10" s="16">
        <v>3</v>
      </c>
      <c r="B10" s="17" t="s">
        <v>2</v>
      </c>
      <c r="C10" s="11">
        <v>397675.2</v>
      </c>
      <c r="D10" s="11">
        <v>390445.97</v>
      </c>
      <c r="E10" s="12">
        <f t="shared" si="0"/>
        <v>-7229.23000000004</v>
      </c>
      <c r="F10" s="18">
        <f t="shared" si="1"/>
        <v>98.18</v>
      </c>
      <c r="G10" s="19">
        <v>2372508</v>
      </c>
      <c r="H10" s="19">
        <v>2355103</v>
      </c>
      <c r="I10" s="20">
        <f t="shared" si="2"/>
        <v>-17405</v>
      </c>
      <c r="J10" s="21">
        <f t="shared" si="3"/>
        <v>99.27</v>
      </c>
      <c r="N10" s="1"/>
      <c r="O10" s="5"/>
    </row>
    <row r="11" spans="1:15" ht="15.75">
      <c r="A11" s="16">
        <v>4</v>
      </c>
      <c r="B11" s="17" t="s">
        <v>3</v>
      </c>
      <c r="C11" s="11">
        <v>283214.77</v>
      </c>
      <c r="D11" s="11">
        <v>294458.89</v>
      </c>
      <c r="E11" s="12">
        <f t="shared" si="0"/>
        <v>11244.119999999995</v>
      </c>
      <c r="F11" s="18">
        <f t="shared" si="1"/>
        <v>103.97</v>
      </c>
      <c r="G11" s="19">
        <v>1747009</v>
      </c>
      <c r="H11" s="19">
        <v>1840149</v>
      </c>
      <c r="I11" s="20">
        <f t="shared" si="2"/>
        <v>93140</v>
      </c>
      <c r="J11" s="21">
        <f t="shared" si="3"/>
        <v>105.33</v>
      </c>
      <c r="N11" s="1"/>
      <c r="O11" s="5"/>
    </row>
    <row r="12" spans="1:15" ht="15.75">
      <c r="A12" s="16">
        <v>5</v>
      </c>
      <c r="B12" s="17" t="s">
        <v>4</v>
      </c>
      <c r="C12" s="11">
        <v>84485.44</v>
      </c>
      <c r="D12" s="11">
        <v>99191.04</v>
      </c>
      <c r="E12" s="12">
        <f t="shared" si="0"/>
        <v>14705.599999999991</v>
      </c>
      <c r="F12" s="18">
        <f t="shared" si="1"/>
        <v>117.41</v>
      </c>
      <c r="G12" s="19">
        <v>513869</v>
      </c>
      <c r="H12" s="19">
        <v>541357</v>
      </c>
      <c r="I12" s="20">
        <f t="shared" si="2"/>
        <v>27488</v>
      </c>
      <c r="J12" s="21">
        <f t="shared" si="3"/>
        <v>105.35</v>
      </c>
      <c r="N12" s="1"/>
      <c r="O12" s="5"/>
    </row>
    <row r="13" spans="1:15" ht="15.75">
      <c r="A13" s="16">
        <v>6</v>
      </c>
      <c r="B13" s="17" t="s">
        <v>5</v>
      </c>
      <c r="C13" s="11">
        <v>87809.7</v>
      </c>
      <c r="D13" s="11">
        <v>99707.25</v>
      </c>
      <c r="E13" s="12">
        <f t="shared" si="0"/>
        <v>11897.550000000003</v>
      </c>
      <c r="F13" s="18">
        <f t="shared" si="1"/>
        <v>113.55</v>
      </c>
      <c r="G13" s="19">
        <v>502068</v>
      </c>
      <c r="H13" s="19">
        <v>493533</v>
      </c>
      <c r="I13" s="20">
        <f t="shared" si="2"/>
        <v>-8535</v>
      </c>
      <c r="J13" s="21">
        <f t="shared" si="3"/>
        <v>98.3</v>
      </c>
      <c r="N13" s="1"/>
      <c r="O13" s="5"/>
    </row>
    <row r="14" spans="1:15" ht="15.75">
      <c r="A14" s="16">
        <v>7</v>
      </c>
      <c r="B14" s="17" t="s">
        <v>6</v>
      </c>
      <c r="C14" s="11">
        <v>488556.88</v>
      </c>
      <c r="D14" s="11">
        <v>562383.95</v>
      </c>
      <c r="E14" s="12">
        <f t="shared" si="0"/>
        <v>73827.06999999995</v>
      </c>
      <c r="F14" s="18">
        <f t="shared" si="1"/>
        <v>115.11</v>
      </c>
      <c r="G14" s="19">
        <v>2702030</v>
      </c>
      <c r="H14" s="19">
        <v>2947076</v>
      </c>
      <c r="I14" s="20">
        <f t="shared" si="2"/>
        <v>245046</v>
      </c>
      <c r="J14" s="21">
        <f t="shared" si="3"/>
        <v>109.07</v>
      </c>
      <c r="N14" s="1"/>
      <c r="O14" s="5"/>
    </row>
    <row r="15" spans="1:15" ht="15.75">
      <c r="A15" s="16">
        <v>8</v>
      </c>
      <c r="B15" s="17" t="s">
        <v>7</v>
      </c>
      <c r="C15" s="11">
        <v>204453.08</v>
      </c>
      <c r="D15" s="11">
        <v>285776.58</v>
      </c>
      <c r="E15" s="12">
        <f t="shared" si="0"/>
        <v>81323.50000000003</v>
      </c>
      <c r="F15" s="18">
        <f t="shared" si="1"/>
        <v>139.78</v>
      </c>
      <c r="G15" s="19">
        <v>1602634</v>
      </c>
      <c r="H15" s="19">
        <v>2192671</v>
      </c>
      <c r="I15" s="20">
        <f t="shared" si="2"/>
        <v>590037</v>
      </c>
      <c r="J15" s="21">
        <f t="shared" si="3"/>
        <v>136.82</v>
      </c>
      <c r="N15" s="1"/>
      <c r="O15" s="5"/>
    </row>
    <row r="16" spans="1:15" ht="15.75">
      <c r="A16" s="16">
        <v>9</v>
      </c>
      <c r="B16" s="17" t="s">
        <v>8</v>
      </c>
      <c r="C16" s="11">
        <v>30066.22</v>
      </c>
      <c r="D16" s="11">
        <v>27336.02</v>
      </c>
      <c r="E16" s="12">
        <f t="shared" si="0"/>
        <v>-2730.2000000000007</v>
      </c>
      <c r="F16" s="18">
        <f t="shared" si="1"/>
        <v>90.92</v>
      </c>
      <c r="G16" s="19">
        <v>185211</v>
      </c>
      <c r="H16" s="19">
        <v>174977</v>
      </c>
      <c r="I16" s="20">
        <f t="shared" si="2"/>
        <v>-10234</v>
      </c>
      <c r="J16" s="21">
        <f t="shared" si="3"/>
        <v>94.47</v>
      </c>
      <c r="N16" s="1"/>
      <c r="O16" s="5"/>
    </row>
    <row r="17" spans="1:15" ht="15.75">
      <c r="A17" s="16">
        <v>10</v>
      </c>
      <c r="B17" s="17" t="s">
        <v>9</v>
      </c>
      <c r="C17" s="11">
        <v>141217.41</v>
      </c>
      <c r="D17" s="11">
        <v>147651.03</v>
      </c>
      <c r="E17" s="12">
        <f t="shared" si="0"/>
        <v>6433.619999999995</v>
      </c>
      <c r="F17" s="18">
        <f t="shared" si="1"/>
        <v>104.56</v>
      </c>
      <c r="G17" s="19">
        <v>419204</v>
      </c>
      <c r="H17" s="19">
        <v>411833</v>
      </c>
      <c r="I17" s="20">
        <f t="shared" si="2"/>
        <v>-7371</v>
      </c>
      <c r="J17" s="21">
        <f t="shared" si="3"/>
        <v>98.24</v>
      </c>
      <c r="N17" s="1"/>
      <c r="O17" s="5"/>
    </row>
    <row r="18" spans="1:15" ht="15.75">
      <c r="A18" s="16">
        <v>11</v>
      </c>
      <c r="B18" s="17" t="s">
        <v>10</v>
      </c>
      <c r="C18" s="11">
        <v>43664.84</v>
      </c>
      <c r="D18" s="11">
        <v>38567.54</v>
      </c>
      <c r="E18" s="12">
        <f t="shared" si="0"/>
        <v>-5097.299999999996</v>
      </c>
      <c r="F18" s="18">
        <f t="shared" si="1"/>
        <v>88.33</v>
      </c>
      <c r="G18" s="19">
        <v>251888</v>
      </c>
      <c r="H18" s="19">
        <v>289100</v>
      </c>
      <c r="I18" s="20">
        <f t="shared" si="2"/>
        <v>37212</v>
      </c>
      <c r="J18" s="21">
        <f t="shared" si="3"/>
        <v>114.77</v>
      </c>
      <c r="N18" s="1"/>
      <c r="O18" s="5"/>
    </row>
    <row r="19" spans="1:15" ht="15.75">
      <c r="A19" s="16">
        <v>12</v>
      </c>
      <c r="B19" s="17" t="s">
        <v>11</v>
      </c>
      <c r="C19" s="11">
        <v>269172.9</v>
      </c>
      <c r="D19" s="11">
        <v>255820.59</v>
      </c>
      <c r="E19" s="12">
        <f t="shared" si="0"/>
        <v>-13352.310000000027</v>
      </c>
      <c r="F19" s="18">
        <f t="shared" si="1"/>
        <v>95.04</v>
      </c>
      <c r="G19" s="19">
        <v>1352482</v>
      </c>
      <c r="H19" s="19">
        <v>1251462</v>
      </c>
      <c r="I19" s="20">
        <f t="shared" si="2"/>
        <v>-101020</v>
      </c>
      <c r="J19" s="21">
        <f t="shared" si="3"/>
        <v>92.53</v>
      </c>
      <c r="N19" s="1"/>
      <c r="O19" s="5"/>
    </row>
    <row r="20" spans="1:15" ht="15.75">
      <c r="A20" s="16">
        <v>13</v>
      </c>
      <c r="B20" s="17" t="s">
        <v>12</v>
      </c>
      <c r="C20" s="11">
        <v>46719.39</v>
      </c>
      <c r="D20" s="11">
        <v>47659.46</v>
      </c>
      <c r="E20" s="12">
        <f t="shared" si="0"/>
        <v>940.0699999999997</v>
      </c>
      <c r="F20" s="18">
        <f t="shared" si="1"/>
        <v>102.01</v>
      </c>
      <c r="G20" s="19">
        <v>274908</v>
      </c>
      <c r="H20" s="19">
        <v>274243</v>
      </c>
      <c r="I20" s="20">
        <f t="shared" si="2"/>
        <v>-665</v>
      </c>
      <c r="J20" s="21">
        <f t="shared" si="3"/>
        <v>99.76</v>
      </c>
      <c r="N20" s="1"/>
      <c r="O20" s="5"/>
    </row>
    <row r="21" spans="1:15" ht="15.75">
      <c r="A21" s="16">
        <v>14</v>
      </c>
      <c r="B21" s="17" t="s">
        <v>13</v>
      </c>
      <c r="C21" s="11">
        <v>226827.35</v>
      </c>
      <c r="D21" s="11">
        <v>258962.4</v>
      </c>
      <c r="E21" s="12">
        <f t="shared" si="0"/>
        <v>32135.04999999999</v>
      </c>
      <c r="F21" s="18">
        <f t="shared" si="1"/>
        <v>114.17</v>
      </c>
      <c r="G21" s="19">
        <v>1546537</v>
      </c>
      <c r="H21" s="19">
        <v>1662154</v>
      </c>
      <c r="I21" s="20">
        <f t="shared" si="2"/>
        <v>115617</v>
      </c>
      <c r="J21" s="21">
        <f t="shared" si="3"/>
        <v>107.48</v>
      </c>
      <c r="N21" s="1"/>
      <c r="O21" s="5"/>
    </row>
    <row r="22" spans="1:15" ht="15.75">
      <c r="A22" s="16">
        <v>15</v>
      </c>
      <c r="B22" s="17" t="s">
        <v>14</v>
      </c>
      <c r="C22" s="11">
        <v>59765.37</v>
      </c>
      <c r="D22" s="11">
        <v>60975.12</v>
      </c>
      <c r="E22" s="12">
        <f t="shared" si="0"/>
        <v>1209.75</v>
      </c>
      <c r="F22" s="18">
        <f t="shared" si="1"/>
        <v>102.02</v>
      </c>
      <c r="G22" s="19">
        <v>327668</v>
      </c>
      <c r="H22" s="19">
        <v>329164</v>
      </c>
      <c r="I22" s="20">
        <f t="shared" si="2"/>
        <v>1496</v>
      </c>
      <c r="J22" s="21">
        <f t="shared" si="3"/>
        <v>100.46</v>
      </c>
      <c r="N22" s="1"/>
      <c r="O22" s="5"/>
    </row>
    <row r="23" spans="1:15" ht="15.75">
      <c r="A23" s="16">
        <v>16</v>
      </c>
      <c r="B23" s="17" t="s">
        <v>15</v>
      </c>
      <c r="C23" s="11">
        <v>123556.25</v>
      </c>
      <c r="D23" s="11">
        <v>130642.55</v>
      </c>
      <c r="E23" s="12">
        <f t="shared" si="0"/>
        <v>7086.300000000003</v>
      </c>
      <c r="F23" s="18">
        <f t="shared" si="1"/>
        <v>105.74</v>
      </c>
      <c r="G23" s="19">
        <v>728977</v>
      </c>
      <c r="H23" s="19">
        <v>789915</v>
      </c>
      <c r="I23" s="20">
        <f t="shared" si="2"/>
        <v>60938</v>
      </c>
      <c r="J23" s="21">
        <f t="shared" si="3"/>
        <v>108.36</v>
      </c>
      <c r="N23" s="1"/>
      <c r="O23" s="5"/>
    </row>
    <row r="24" spans="1:15" ht="15.75">
      <c r="A24" s="16">
        <v>17</v>
      </c>
      <c r="B24" s="17" t="s">
        <v>16</v>
      </c>
      <c r="C24" s="11">
        <v>59008.65</v>
      </c>
      <c r="D24" s="11">
        <v>63091.52</v>
      </c>
      <c r="E24" s="12">
        <f t="shared" si="0"/>
        <v>4082.8699999999953</v>
      </c>
      <c r="F24" s="18">
        <f t="shared" si="1"/>
        <v>106.92</v>
      </c>
      <c r="G24" s="19">
        <v>345115</v>
      </c>
      <c r="H24" s="19">
        <v>386483</v>
      </c>
      <c r="I24" s="20">
        <f t="shared" si="2"/>
        <v>41368</v>
      </c>
      <c r="J24" s="21">
        <f t="shared" si="3"/>
        <v>111.99</v>
      </c>
      <c r="N24" s="1"/>
      <c r="O24" s="5"/>
    </row>
    <row r="25" spans="1:15" ht="15.75">
      <c r="A25" s="16">
        <v>18</v>
      </c>
      <c r="B25" s="17" t="s">
        <v>17</v>
      </c>
      <c r="C25" s="11">
        <v>72386.52</v>
      </c>
      <c r="D25" s="11">
        <v>77742.11</v>
      </c>
      <c r="E25" s="12">
        <f t="shared" si="0"/>
        <v>5355.5899999999965</v>
      </c>
      <c r="F25" s="18">
        <f t="shared" si="1"/>
        <v>107.4</v>
      </c>
      <c r="G25" s="19">
        <v>419658</v>
      </c>
      <c r="H25" s="19">
        <v>474289</v>
      </c>
      <c r="I25" s="20">
        <f t="shared" si="2"/>
        <v>54631</v>
      </c>
      <c r="J25" s="21">
        <f t="shared" si="3"/>
        <v>113.02</v>
      </c>
      <c r="N25" s="1"/>
      <c r="O25" s="5"/>
    </row>
    <row r="26" spans="1:15" ht="15.75">
      <c r="A26" s="16">
        <v>19</v>
      </c>
      <c r="B26" s="17" t="s">
        <v>18</v>
      </c>
      <c r="C26" s="11">
        <v>39527.98</v>
      </c>
      <c r="D26" s="11">
        <v>37473.27</v>
      </c>
      <c r="E26" s="12">
        <f t="shared" si="0"/>
        <v>-2054.7100000000064</v>
      </c>
      <c r="F26" s="18">
        <f t="shared" si="1"/>
        <v>94.8</v>
      </c>
      <c r="G26" s="19">
        <v>250565</v>
      </c>
      <c r="H26" s="19">
        <v>244464</v>
      </c>
      <c r="I26" s="20">
        <f t="shared" si="2"/>
        <v>-6101</v>
      </c>
      <c r="J26" s="21">
        <f t="shared" si="3"/>
        <v>97.57</v>
      </c>
      <c r="N26" s="1"/>
      <c r="O26" s="5"/>
    </row>
    <row r="27" spans="1:15" ht="15.75">
      <c r="A27" s="16">
        <v>20</v>
      </c>
      <c r="B27" s="17" t="s">
        <v>19</v>
      </c>
      <c r="C27" s="11">
        <v>57590.15</v>
      </c>
      <c r="D27" s="11">
        <v>68673.27</v>
      </c>
      <c r="E27" s="12">
        <f t="shared" si="0"/>
        <v>11083.120000000003</v>
      </c>
      <c r="F27" s="18">
        <f t="shared" si="1"/>
        <v>119.24</v>
      </c>
      <c r="G27" s="19">
        <v>336112</v>
      </c>
      <c r="H27" s="19">
        <v>391435</v>
      </c>
      <c r="I27" s="20">
        <f t="shared" si="2"/>
        <v>55323</v>
      </c>
      <c r="J27" s="21">
        <f t="shared" si="3"/>
        <v>116.46</v>
      </c>
      <c r="N27" s="1"/>
      <c r="O27" s="5"/>
    </row>
    <row r="28" spans="1:15" ht="15.75">
      <c r="A28" s="16">
        <v>21</v>
      </c>
      <c r="B28" s="17" t="s">
        <v>20</v>
      </c>
      <c r="C28" s="11">
        <v>106741.34</v>
      </c>
      <c r="D28" s="11">
        <v>112891.33</v>
      </c>
      <c r="E28" s="12">
        <f t="shared" si="0"/>
        <v>6149.990000000005</v>
      </c>
      <c r="F28" s="18">
        <f t="shared" si="1"/>
        <v>105.76</v>
      </c>
      <c r="G28" s="19">
        <v>512164</v>
      </c>
      <c r="H28" s="19">
        <v>506897</v>
      </c>
      <c r="I28" s="20">
        <f t="shared" si="2"/>
        <v>-5267</v>
      </c>
      <c r="J28" s="21">
        <f t="shared" si="3"/>
        <v>98.97</v>
      </c>
      <c r="N28" s="1"/>
      <c r="O28" s="5"/>
    </row>
    <row r="29" spans="1:15" ht="15.75">
      <c r="A29" s="16">
        <v>22</v>
      </c>
      <c r="B29" s="17" t="s">
        <v>21</v>
      </c>
      <c r="C29" s="11">
        <v>25635.56</v>
      </c>
      <c r="D29" s="11">
        <v>27389.06</v>
      </c>
      <c r="E29" s="12">
        <f t="shared" si="0"/>
        <v>1753.5</v>
      </c>
      <c r="F29" s="18">
        <f t="shared" si="1"/>
        <v>106.84</v>
      </c>
      <c r="G29" s="19">
        <v>143676</v>
      </c>
      <c r="H29" s="19">
        <v>133174</v>
      </c>
      <c r="I29" s="20">
        <f t="shared" si="2"/>
        <v>-10502</v>
      </c>
      <c r="J29" s="21">
        <f t="shared" si="3"/>
        <v>92.69</v>
      </c>
      <c r="N29" s="1"/>
      <c r="O29" s="5"/>
    </row>
    <row r="30" spans="1:15" ht="15.75">
      <c r="A30" s="16">
        <v>23</v>
      </c>
      <c r="B30" s="17" t="s">
        <v>22</v>
      </c>
      <c r="C30" s="11">
        <v>135981.44</v>
      </c>
      <c r="D30" s="11">
        <v>140202.21</v>
      </c>
      <c r="E30" s="12">
        <f t="shared" si="0"/>
        <v>4220.7699999999895</v>
      </c>
      <c r="F30" s="18">
        <f t="shared" si="1"/>
        <v>103.1</v>
      </c>
      <c r="G30" s="19">
        <v>725657</v>
      </c>
      <c r="H30" s="19">
        <v>727458</v>
      </c>
      <c r="I30" s="20">
        <f t="shared" si="2"/>
        <v>1801</v>
      </c>
      <c r="J30" s="21">
        <f t="shared" si="3"/>
        <v>100.25</v>
      </c>
      <c r="N30" s="1"/>
      <c r="O30" s="5"/>
    </row>
    <row r="31" spans="1:15" ht="15.75">
      <c r="A31" s="16">
        <v>24</v>
      </c>
      <c r="B31" s="17" t="s">
        <v>23</v>
      </c>
      <c r="C31" s="11">
        <v>317616.99</v>
      </c>
      <c r="D31" s="11">
        <v>337636.69</v>
      </c>
      <c r="E31" s="12">
        <f t="shared" si="0"/>
        <v>20019.70000000001</v>
      </c>
      <c r="F31" s="18">
        <f t="shared" si="1"/>
        <v>106.3</v>
      </c>
      <c r="G31" s="19">
        <v>1519475</v>
      </c>
      <c r="H31" s="19">
        <v>1562064</v>
      </c>
      <c r="I31" s="20">
        <f t="shared" si="2"/>
        <v>42589</v>
      </c>
      <c r="J31" s="21">
        <f t="shared" si="3"/>
        <v>102.8</v>
      </c>
      <c r="N31" s="1"/>
      <c r="O31" s="5"/>
    </row>
    <row r="32" spans="1:15" ht="15.75">
      <c r="A32" s="16">
        <v>25</v>
      </c>
      <c r="B32" s="17" t="s">
        <v>24</v>
      </c>
      <c r="C32" s="11">
        <v>38280.98</v>
      </c>
      <c r="D32" s="11">
        <v>47538.39</v>
      </c>
      <c r="E32" s="12">
        <f t="shared" si="0"/>
        <v>9257.409999999996</v>
      </c>
      <c r="F32" s="18">
        <f t="shared" si="1"/>
        <v>124.18</v>
      </c>
      <c r="G32" s="19">
        <v>216120</v>
      </c>
      <c r="H32" s="19">
        <v>275706</v>
      </c>
      <c r="I32" s="20">
        <f t="shared" si="2"/>
        <v>59586</v>
      </c>
      <c r="J32" s="21">
        <f t="shared" si="3"/>
        <v>127.57</v>
      </c>
      <c r="N32" s="1"/>
      <c r="O32" s="5"/>
    </row>
    <row r="33" spans="1:15" ht="15.75">
      <c r="A33" s="16">
        <v>26</v>
      </c>
      <c r="B33" s="17" t="s">
        <v>25</v>
      </c>
      <c r="C33" s="11">
        <v>115175.69</v>
      </c>
      <c r="D33" s="11">
        <v>104584.51</v>
      </c>
      <c r="E33" s="12">
        <f t="shared" si="0"/>
        <v>-10591.180000000008</v>
      </c>
      <c r="F33" s="18">
        <f t="shared" si="1"/>
        <v>90.8</v>
      </c>
      <c r="G33" s="19">
        <v>598153</v>
      </c>
      <c r="H33" s="19">
        <v>606804</v>
      </c>
      <c r="I33" s="20">
        <f t="shared" si="2"/>
        <v>8651</v>
      </c>
      <c r="J33" s="21">
        <f t="shared" si="3"/>
        <v>101.45</v>
      </c>
      <c r="N33" s="1"/>
      <c r="O33" s="5"/>
    </row>
    <row r="34" spans="1:15" ht="15.75">
      <c r="A34" s="16">
        <v>27</v>
      </c>
      <c r="B34" s="17" t="s">
        <v>26</v>
      </c>
      <c r="C34" s="11">
        <v>74554.24</v>
      </c>
      <c r="D34" s="11">
        <v>87944.79</v>
      </c>
      <c r="E34" s="12">
        <f t="shared" si="0"/>
        <v>13390.549999999988</v>
      </c>
      <c r="F34" s="18">
        <f t="shared" si="1"/>
        <v>117.96</v>
      </c>
      <c r="G34" s="19">
        <v>342804</v>
      </c>
      <c r="H34" s="19">
        <v>380760</v>
      </c>
      <c r="I34" s="20">
        <f t="shared" si="2"/>
        <v>37956</v>
      </c>
      <c r="J34" s="21">
        <f t="shared" si="3"/>
        <v>111.07</v>
      </c>
      <c r="N34" s="1"/>
      <c r="O34" s="5"/>
    </row>
    <row r="35" spans="1:15" ht="15.75">
      <c r="A35" s="16">
        <v>28</v>
      </c>
      <c r="B35" s="17" t="s">
        <v>27</v>
      </c>
      <c r="C35" s="11">
        <v>76490.62</v>
      </c>
      <c r="D35" s="11">
        <v>77287.65</v>
      </c>
      <c r="E35" s="12">
        <f t="shared" si="0"/>
        <v>797.0299999999988</v>
      </c>
      <c r="F35" s="18">
        <f t="shared" si="1"/>
        <v>101.04</v>
      </c>
      <c r="G35" s="19">
        <v>394718</v>
      </c>
      <c r="H35" s="19">
        <v>394579</v>
      </c>
      <c r="I35" s="20">
        <f t="shared" si="2"/>
        <v>-139</v>
      </c>
      <c r="J35" s="21">
        <f t="shared" si="3"/>
        <v>99.96</v>
      </c>
      <c r="N35" s="1"/>
      <c r="O35" s="5"/>
    </row>
    <row r="36" spans="1:15" ht="15.75">
      <c r="A36" s="16">
        <v>29</v>
      </c>
      <c r="B36" s="17" t="s">
        <v>28</v>
      </c>
      <c r="C36" s="11">
        <v>128884.03</v>
      </c>
      <c r="D36" s="11">
        <v>146577.68</v>
      </c>
      <c r="E36" s="12">
        <f t="shared" si="0"/>
        <v>17693.649999999994</v>
      </c>
      <c r="F36" s="18">
        <f t="shared" si="1"/>
        <v>113.73</v>
      </c>
      <c r="G36" s="19">
        <v>867371</v>
      </c>
      <c r="H36" s="19">
        <v>905710</v>
      </c>
      <c r="I36" s="20">
        <f t="shared" si="2"/>
        <v>38339</v>
      </c>
      <c r="J36" s="21">
        <f t="shared" si="3"/>
        <v>104.42</v>
      </c>
      <c r="N36" s="1"/>
      <c r="O36" s="5"/>
    </row>
    <row r="37" spans="1:15" ht="15.75">
      <c r="A37" s="16">
        <v>30</v>
      </c>
      <c r="B37" s="17" t="s">
        <v>29</v>
      </c>
      <c r="C37" s="11">
        <v>213330.01</v>
      </c>
      <c r="D37" s="11">
        <v>222284.19</v>
      </c>
      <c r="E37" s="12">
        <f t="shared" si="0"/>
        <v>8954.179999999993</v>
      </c>
      <c r="F37" s="18">
        <f t="shared" si="1"/>
        <v>104.2</v>
      </c>
      <c r="G37" s="19">
        <v>1478211</v>
      </c>
      <c r="H37" s="19">
        <v>1510108</v>
      </c>
      <c r="I37" s="20">
        <f t="shared" si="2"/>
        <v>31897</v>
      </c>
      <c r="J37" s="21">
        <f t="shared" si="3"/>
        <v>102.16</v>
      </c>
      <c r="N37" s="1"/>
      <c r="O37" s="5"/>
    </row>
    <row r="38" spans="1:15" ht="15.75">
      <c r="A38" s="16">
        <v>31</v>
      </c>
      <c r="B38" s="17" t="s">
        <v>30</v>
      </c>
      <c r="C38" s="11">
        <v>278520.94</v>
      </c>
      <c r="D38" s="11">
        <v>279311.48</v>
      </c>
      <c r="E38" s="12">
        <f t="shared" si="0"/>
        <v>790.539999999979</v>
      </c>
      <c r="F38" s="18">
        <f t="shared" si="1"/>
        <v>100.28</v>
      </c>
      <c r="G38" s="19">
        <v>1755620</v>
      </c>
      <c r="H38" s="19">
        <v>1741252</v>
      </c>
      <c r="I38" s="20">
        <f t="shared" si="2"/>
        <v>-14368</v>
      </c>
      <c r="J38" s="21">
        <f t="shared" si="3"/>
        <v>99.18</v>
      </c>
      <c r="N38" s="1"/>
      <c r="O38" s="5"/>
    </row>
    <row r="39" spans="1:15" ht="15.75">
      <c r="A39" s="16">
        <v>32</v>
      </c>
      <c r="B39" s="17" t="s">
        <v>31</v>
      </c>
      <c r="C39" s="11">
        <v>154259.37</v>
      </c>
      <c r="D39" s="11">
        <v>172841.91</v>
      </c>
      <c r="E39" s="12">
        <f t="shared" si="0"/>
        <v>18582.540000000008</v>
      </c>
      <c r="F39" s="18">
        <f t="shared" si="1"/>
        <v>112.05</v>
      </c>
      <c r="G39" s="19">
        <v>1068680</v>
      </c>
      <c r="H39" s="19">
        <v>1144482</v>
      </c>
      <c r="I39" s="20">
        <f t="shared" si="2"/>
        <v>75802</v>
      </c>
      <c r="J39" s="21">
        <f t="shared" si="3"/>
        <v>107.09</v>
      </c>
      <c r="N39" s="1"/>
      <c r="O39" s="5"/>
    </row>
    <row r="40" spans="1:15" ht="16.5" thickBot="1">
      <c r="A40" s="22">
        <v>33</v>
      </c>
      <c r="B40" s="23" t="s">
        <v>32</v>
      </c>
      <c r="C40" s="11">
        <v>99662.02</v>
      </c>
      <c r="D40" s="11">
        <v>104770.96</v>
      </c>
      <c r="E40" s="12">
        <f t="shared" si="0"/>
        <v>5108.940000000002</v>
      </c>
      <c r="F40" s="24">
        <f t="shared" si="1"/>
        <v>105.13</v>
      </c>
      <c r="G40" s="25">
        <v>677253</v>
      </c>
      <c r="H40" s="25">
        <v>703146</v>
      </c>
      <c r="I40" s="26">
        <f t="shared" si="2"/>
        <v>25893</v>
      </c>
      <c r="J40" s="27">
        <f t="shared" si="3"/>
        <v>103.82</v>
      </c>
      <c r="N40" s="1"/>
      <c r="O40" s="5"/>
    </row>
    <row r="41" spans="1:15" ht="16.5" thickBot="1">
      <c r="A41" s="28"/>
      <c r="B41" s="29" t="s">
        <v>33</v>
      </c>
      <c r="C41" s="30">
        <f>SUM(C8:C40)</f>
        <v>11257017.649999997</v>
      </c>
      <c r="D41" s="30">
        <f>SUM(D8:D40)</f>
        <v>11503844.389999999</v>
      </c>
      <c r="E41" s="30">
        <f t="shared" si="0"/>
        <v>246826.7400000021</v>
      </c>
      <c r="F41" s="31">
        <f t="shared" si="1"/>
        <v>102.19</v>
      </c>
      <c r="G41" s="30">
        <f>SUM(G8:G40)</f>
        <v>69865432</v>
      </c>
      <c r="H41" s="30">
        <f>SUM(H8:H40)</f>
        <v>71088481</v>
      </c>
      <c r="I41" s="30">
        <f t="shared" si="2"/>
        <v>1223049</v>
      </c>
      <c r="J41" s="31">
        <f t="shared" si="3"/>
        <v>101.75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1.299212598425197" right="0.7086614173228347" top="0" bottom="0" header="0.31496062992125984" footer="0.31496062992125984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4.625" style="0" customWidth="1"/>
    <col min="10" max="10" width="13.00390625" style="0" customWidth="1"/>
    <col min="11" max="11" width="10.75390625" style="0" customWidth="1"/>
  </cols>
  <sheetData>
    <row r="2" spans="1:11" ht="12.75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48</v>
      </c>
      <c r="D5" s="68"/>
      <c r="E5" s="69"/>
      <c r="F5" s="67" t="s">
        <v>54</v>
      </c>
      <c r="G5" s="68"/>
      <c r="H5" s="69"/>
      <c r="I5" s="67" t="s">
        <v>43</v>
      </c>
      <c r="J5" s="68"/>
      <c r="K5" s="69"/>
    </row>
    <row r="6" spans="1:11" ht="39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41700128</v>
      </c>
      <c r="D8" s="11">
        <v>6488018.26</v>
      </c>
      <c r="E8" s="34">
        <f>ROUND(D8*100/C8,2)</f>
        <v>15.56</v>
      </c>
      <c r="F8" s="14">
        <v>41546691</v>
      </c>
      <c r="G8" s="11">
        <v>6396473.08</v>
      </c>
      <c r="H8" s="34">
        <f>ROUND(G8*100/F8,2)</f>
        <v>15.4</v>
      </c>
      <c r="I8" s="34">
        <f>ROUND(F8-C8,0)</f>
        <v>-153437</v>
      </c>
      <c r="J8" s="12">
        <f>G8-D8</f>
        <v>-91545.1799999997</v>
      </c>
      <c r="K8" s="35">
        <f>H8-E8</f>
        <v>-0.16000000000000014</v>
      </c>
    </row>
    <row r="9" spans="1:11" ht="12.75">
      <c r="A9" s="16">
        <v>2</v>
      </c>
      <c r="B9" s="17" t="s">
        <v>44</v>
      </c>
      <c r="C9" s="19">
        <v>1986959</v>
      </c>
      <c r="D9" s="11">
        <v>288168.06</v>
      </c>
      <c r="E9" s="34">
        <f aca="true" t="shared" si="0" ref="E9:E41">ROUND(D9*100/C9,2)</f>
        <v>14.5</v>
      </c>
      <c r="F9" s="19">
        <v>1900242</v>
      </c>
      <c r="G9" s="11">
        <v>299551.9</v>
      </c>
      <c r="H9" s="34">
        <f aca="true" t="shared" si="1" ref="H9:H41">ROUND(G9*100/F9,2)</f>
        <v>15.76</v>
      </c>
      <c r="I9" s="36">
        <f aca="true" t="shared" si="2" ref="I9:I41">ROUND(F9-C9,0)</f>
        <v>-86717</v>
      </c>
      <c r="J9" s="20">
        <f aca="true" t="shared" si="3" ref="J9:K41">G9-D9</f>
        <v>11383.840000000026</v>
      </c>
      <c r="K9" s="37">
        <f t="shared" si="3"/>
        <v>1.2599999999999998</v>
      </c>
    </row>
    <row r="10" spans="1:11" ht="12.75">
      <c r="A10" s="16">
        <v>3</v>
      </c>
      <c r="B10" s="17" t="s">
        <v>2</v>
      </c>
      <c r="C10" s="19">
        <v>2372508</v>
      </c>
      <c r="D10" s="11">
        <v>397675.2</v>
      </c>
      <c r="E10" s="34">
        <f t="shared" si="0"/>
        <v>16.76</v>
      </c>
      <c r="F10" s="19">
        <v>2355103</v>
      </c>
      <c r="G10" s="11">
        <v>390445.97</v>
      </c>
      <c r="H10" s="34">
        <f t="shared" si="1"/>
        <v>16.58</v>
      </c>
      <c r="I10" s="36">
        <f>ROUND(F10-C10,0)</f>
        <v>-17405</v>
      </c>
      <c r="J10" s="20">
        <f t="shared" si="3"/>
        <v>-7229.23000000004</v>
      </c>
      <c r="K10" s="37">
        <f t="shared" si="3"/>
        <v>-0.18000000000000327</v>
      </c>
    </row>
    <row r="11" spans="1:11" ht="12.75">
      <c r="A11" s="38">
        <v>4</v>
      </c>
      <c r="B11" s="39" t="s">
        <v>3</v>
      </c>
      <c r="C11" s="19">
        <v>1747009</v>
      </c>
      <c r="D11" s="11">
        <v>283214.77</v>
      </c>
      <c r="E11" s="40">
        <f t="shared" si="0"/>
        <v>16.21</v>
      </c>
      <c r="F11" s="19">
        <v>1840149</v>
      </c>
      <c r="G11" s="11">
        <v>294458.89</v>
      </c>
      <c r="H11" s="40">
        <f t="shared" si="1"/>
        <v>16</v>
      </c>
      <c r="I11" s="41">
        <f t="shared" si="2"/>
        <v>93140</v>
      </c>
      <c r="J11" s="42">
        <f t="shared" si="3"/>
        <v>11244.119999999995</v>
      </c>
      <c r="K11" s="37">
        <f t="shared" si="3"/>
        <v>-0.21000000000000085</v>
      </c>
    </row>
    <row r="12" spans="1:11" ht="12.75">
      <c r="A12" s="38">
        <v>5</v>
      </c>
      <c r="B12" s="39" t="s">
        <v>4</v>
      </c>
      <c r="C12" s="19">
        <v>513869</v>
      </c>
      <c r="D12" s="11">
        <v>84485.44</v>
      </c>
      <c r="E12" s="40">
        <f t="shared" si="0"/>
        <v>16.44</v>
      </c>
      <c r="F12" s="19">
        <v>541357</v>
      </c>
      <c r="G12" s="11">
        <v>99191.04</v>
      </c>
      <c r="H12" s="40">
        <f t="shared" si="1"/>
        <v>18.32</v>
      </c>
      <c r="I12" s="41">
        <f t="shared" si="2"/>
        <v>27488</v>
      </c>
      <c r="J12" s="42">
        <f t="shared" si="3"/>
        <v>14705.599999999991</v>
      </c>
      <c r="K12" s="37">
        <f t="shared" si="3"/>
        <v>1.879999999999999</v>
      </c>
    </row>
    <row r="13" spans="1:11" ht="12.75">
      <c r="A13" s="16">
        <v>6</v>
      </c>
      <c r="B13" s="17" t="s">
        <v>5</v>
      </c>
      <c r="C13" s="19">
        <v>502068</v>
      </c>
      <c r="D13" s="11">
        <v>87809.7</v>
      </c>
      <c r="E13" s="34">
        <f t="shared" si="0"/>
        <v>17.49</v>
      </c>
      <c r="F13" s="19">
        <v>493533</v>
      </c>
      <c r="G13" s="11">
        <v>99707.25</v>
      </c>
      <c r="H13" s="34">
        <f t="shared" si="1"/>
        <v>20.2</v>
      </c>
      <c r="I13" s="36">
        <f t="shared" si="2"/>
        <v>-8535</v>
      </c>
      <c r="J13" s="20">
        <f t="shared" si="3"/>
        <v>11897.550000000003</v>
      </c>
      <c r="K13" s="37">
        <f t="shared" si="3"/>
        <v>2.710000000000001</v>
      </c>
    </row>
    <row r="14" spans="1:11" ht="12.75">
      <c r="A14" s="16">
        <v>7</v>
      </c>
      <c r="B14" s="17" t="s">
        <v>6</v>
      </c>
      <c r="C14" s="19">
        <v>2702030</v>
      </c>
      <c r="D14" s="11">
        <v>488556.88</v>
      </c>
      <c r="E14" s="34">
        <f t="shared" si="0"/>
        <v>18.08</v>
      </c>
      <c r="F14" s="19">
        <v>2947076</v>
      </c>
      <c r="G14" s="11">
        <v>562383.95</v>
      </c>
      <c r="H14" s="34">
        <f t="shared" si="1"/>
        <v>19.08</v>
      </c>
      <c r="I14" s="36">
        <f t="shared" si="2"/>
        <v>245046</v>
      </c>
      <c r="J14" s="20">
        <f t="shared" si="3"/>
        <v>73827.06999999995</v>
      </c>
      <c r="K14" s="37">
        <f t="shared" si="3"/>
        <v>1</v>
      </c>
    </row>
    <row r="15" spans="1:11" ht="12.75">
      <c r="A15" s="38">
        <v>8</v>
      </c>
      <c r="B15" s="39" t="s">
        <v>7</v>
      </c>
      <c r="C15" s="19">
        <v>1602634</v>
      </c>
      <c r="D15" s="11">
        <v>204453.08</v>
      </c>
      <c r="E15" s="40">
        <f t="shared" si="0"/>
        <v>12.76</v>
      </c>
      <c r="F15" s="19">
        <v>2192671</v>
      </c>
      <c r="G15" s="11">
        <v>285776.58</v>
      </c>
      <c r="H15" s="40">
        <f t="shared" si="1"/>
        <v>13.03</v>
      </c>
      <c r="I15" s="41">
        <f t="shared" si="2"/>
        <v>590037</v>
      </c>
      <c r="J15" s="42">
        <f t="shared" si="3"/>
        <v>81323.50000000003</v>
      </c>
      <c r="K15" s="37">
        <f t="shared" si="3"/>
        <v>0.2699999999999996</v>
      </c>
    </row>
    <row r="16" spans="1:11" ht="12.75">
      <c r="A16" s="38">
        <v>9</v>
      </c>
      <c r="B16" s="39" t="s">
        <v>8</v>
      </c>
      <c r="C16" s="19">
        <v>185211</v>
      </c>
      <c r="D16" s="11">
        <v>30066.22</v>
      </c>
      <c r="E16" s="40">
        <f t="shared" si="0"/>
        <v>16.23</v>
      </c>
      <c r="F16" s="19">
        <v>174977</v>
      </c>
      <c r="G16" s="11">
        <v>27336.02</v>
      </c>
      <c r="H16" s="40">
        <f t="shared" si="1"/>
        <v>15.62</v>
      </c>
      <c r="I16" s="41">
        <f t="shared" si="2"/>
        <v>-10234</v>
      </c>
      <c r="J16" s="42">
        <f t="shared" si="3"/>
        <v>-2730.2000000000007</v>
      </c>
      <c r="K16" s="37">
        <f t="shared" si="3"/>
        <v>-0.6100000000000012</v>
      </c>
    </row>
    <row r="17" spans="1:11" ht="12.75">
      <c r="A17" s="16">
        <v>10</v>
      </c>
      <c r="B17" s="17" t="s">
        <v>9</v>
      </c>
      <c r="C17" s="19">
        <v>419204</v>
      </c>
      <c r="D17" s="11">
        <v>141217.41</v>
      </c>
      <c r="E17" s="34">
        <f t="shared" si="0"/>
        <v>33.69</v>
      </c>
      <c r="F17" s="19">
        <v>411833</v>
      </c>
      <c r="G17" s="11">
        <v>147651.03</v>
      </c>
      <c r="H17" s="34">
        <f t="shared" si="1"/>
        <v>35.85</v>
      </c>
      <c r="I17" s="36">
        <f>ROUND(F17-C17,0)</f>
        <v>-7371</v>
      </c>
      <c r="J17" s="20">
        <f t="shared" si="3"/>
        <v>6433.619999999995</v>
      </c>
      <c r="K17" s="37">
        <f t="shared" si="3"/>
        <v>2.1600000000000037</v>
      </c>
    </row>
    <row r="18" spans="1:11" ht="12.75">
      <c r="A18" s="16">
        <v>11</v>
      </c>
      <c r="B18" s="17" t="s">
        <v>10</v>
      </c>
      <c r="C18" s="19">
        <v>251888</v>
      </c>
      <c r="D18" s="11">
        <v>43664.84</v>
      </c>
      <c r="E18" s="34">
        <f t="shared" si="0"/>
        <v>17.34</v>
      </c>
      <c r="F18" s="19">
        <v>289100</v>
      </c>
      <c r="G18" s="11">
        <v>38567.54</v>
      </c>
      <c r="H18" s="34">
        <f t="shared" si="1"/>
        <v>13.34</v>
      </c>
      <c r="I18" s="36">
        <f t="shared" si="2"/>
        <v>37212</v>
      </c>
      <c r="J18" s="20">
        <f t="shared" si="3"/>
        <v>-5097.299999999996</v>
      </c>
      <c r="K18" s="37">
        <f t="shared" si="3"/>
        <v>-4</v>
      </c>
    </row>
    <row r="19" spans="1:11" ht="12.75">
      <c r="A19" s="16">
        <v>12</v>
      </c>
      <c r="B19" s="17" t="s">
        <v>11</v>
      </c>
      <c r="C19" s="19">
        <v>1352482</v>
      </c>
      <c r="D19" s="11">
        <v>269172.9</v>
      </c>
      <c r="E19" s="34">
        <f t="shared" si="0"/>
        <v>19.9</v>
      </c>
      <c r="F19" s="19">
        <v>1251462</v>
      </c>
      <c r="G19" s="11">
        <v>255820.59</v>
      </c>
      <c r="H19" s="34">
        <f t="shared" si="1"/>
        <v>20.44</v>
      </c>
      <c r="I19" s="36">
        <f t="shared" si="2"/>
        <v>-101020</v>
      </c>
      <c r="J19" s="20">
        <f t="shared" si="3"/>
        <v>-13352.310000000027</v>
      </c>
      <c r="K19" s="37">
        <f t="shared" si="3"/>
        <v>0.5400000000000027</v>
      </c>
    </row>
    <row r="20" spans="1:11" ht="12.75">
      <c r="A20" s="38">
        <v>13</v>
      </c>
      <c r="B20" s="39" t="s">
        <v>12</v>
      </c>
      <c r="C20" s="19">
        <v>274908</v>
      </c>
      <c r="D20" s="11">
        <v>46719.39</v>
      </c>
      <c r="E20" s="40">
        <f t="shared" si="0"/>
        <v>16.99</v>
      </c>
      <c r="F20" s="19">
        <v>274243</v>
      </c>
      <c r="G20" s="11">
        <v>47659.46</v>
      </c>
      <c r="H20" s="40">
        <f t="shared" si="1"/>
        <v>17.38</v>
      </c>
      <c r="I20" s="41">
        <f t="shared" si="2"/>
        <v>-665</v>
      </c>
      <c r="J20" s="42">
        <f t="shared" si="3"/>
        <v>940.0699999999997</v>
      </c>
      <c r="K20" s="37">
        <f t="shared" si="3"/>
        <v>0.39000000000000057</v>
      </c>
    </row>
    <row r="21" spans="1:11" ht="12.75">
      <c r="A21" s="16">
        <v>14</v>
      </c>
      <c r="B21" s="17" t="s">
        <v>13</v>
      </c>
      <c r="C21" s="19">
        <v>1546537</v>
      </c>
      <c r="D21" s="11">
        <v>226827.35</v>
      </c>
      <c r="E21" s="34">
        <f t="shared" si="0"/>
        <v>14.67</v>
      </c>
      <c r="F21" s="19">
        <v>1662154</v>
      </c>
      <c r="G21" s="11">
        <v>258962.4</v>
      </c>
      <c r="H21" s="34">
        <f t="shared" si="1"/>
        <v>15.58</v>
      </c>
      <c r="I21" s="36">
        <f t="shared" si="2"/>
        <v>115617</v>
      </c>
      <c r="J21" s="20">
        <f t="shared" si="3"/>
        <v>32135.04999999999</v>
      </c>
      <c r="K21" s="37">
        <f t="shared" si="3"/>
        <v>0.9100000000000001</v>
      </c>
    </row>
    <row r="22" spans="1:11" ht="12.75">
      <c r="A22" s="16">
        <v>15</v>
      </c>
      <c r="B22" s="17" t="s">
        <v>14</v>
      </c>
      <c r="C22" s="19">
        <v>327668</v>
      </c>
      <c r="D22" s="11">
        <v>59765.37</v>
      </c>
      <c r="E22" s="34">
        <f t="shared" si="0"/>
        <v>18.24</v>
      </c>
      <c r="F22" s="19">
        <v>329164</v>
      </c>
      <c r="G22" s="11">
        <v>60975.12</v>
      </c>
      <c r="H22" s="34">
        <f t="shared" si="1"/>
        <v>18.52</v>
      </c>
      <c r="I22" s="36">
        <f t="shared" si="2"/>
        <v>1496</v>
      </c>
      <c r="J22" s="20">
        <f t="shared" si="3"/>
        <v>1209.75</v>
      </c>
      <c r="K22" s="37">
        <f t="shared" si="3"/>
        <v>0.28000000000000114</v>
      </c>
    </row>
    <row r="23" spans="1:11" ht="12.75">
      <c r="A23" s="16">
        <v>16</v>
      </c>
      <c r="B23" s="17" t="s">
        <v>15</v>
      </c>
      <c r="C23" s="19">
        <v>728977</v>
      </c>
      <c r="D23" s="11">
        <v>123556.25</v>
      </c>
      <c r="E23" s="34">
        <f t="shared" si="0"/>
        <v>16.95</v>
      </c>
      <c r="F23" s="19">
        <v>789915</v>
      </c>
      <c r="G23" s="11">
        <v>130642.55</v>
      </c>
      <c r="H23" s="34">
        <f t="shared" si="1"/>
        <v>16.54</v>
      </c>
      <c r="I23" s="36">
        <f t="shared" si="2"/>
        <v>60938</v>
      </c>
      <c r="J23" s="20">
        <f t="shared" si="3"/>
        <v>7086.300000000003</v>
      </c>
      <c r="K23" s="37">
        <f t="shared" si="3"/>
        <v>-0.41000000000000014</v>
      </c>
    </row>
    <row r="24" spans="1:11" ht="12.75">
      <c r="A24" s="38">
        <v>17</v>
      </c>
      <c r="B24" s="39" t="s">
        <v>16</v>
      </c>
      <c r="C24" s="19">
        <v>345115</v>
      </c>
      <c r="D24" s="11">
        <v>59008.65</v>
      </c>
      <c r="E24" s="40">
        <f t="shared" si="0"/>
        <v>17.1</v>
      </c>
      <c r="F24" s="19">
        <v>386483</v>
      </c>
      <c r="G24" s="11">
        <v>63091.52</v>
      </c>
      <c r="H24" s="40">
        <f t="shared" si="1"/>
        <v>16.32</v>
      </c>
      <c r="I24" s="41">
        <f t="shared" si="2"/>
        <v>41368</v>
      </c>
      <c r="J24" s="42">
        <f t="shared" si="3"/>
        <v>4082.8699999999953</v>
      </c>
      <c r="K24" s="37">
        <f t="shared" si="3"/>
        <v>-0.7800000000000011</v>
      </c>
    </row>
    <row r="25" spans="1:11" ht="12.75">
      <c r="A25" s="38">
        <v>18</v>
      </c>
      <c r="B25" s="39" t="s">
        <v>17</v>
      </c>
      <c r="C25" s="19">
        <v>419658</v>
      </c>
      <c r="D25" s="11">
        <v>72386.52</v>
      </c>
      <c r="E25" s="40">
        <f t="shared" si="0"/>
        <v>17.25</v>
      </c>
      <c r="F25" s="19">
        <v>474289</v>
      </c>
      <c r="G25" s="11">
        <v>77742.11</v>
      </c>
      <c r="H25" s="40">
        <f t="shared" si="1"/>
        <v>16.39</v>
      </c>
      <c r="I25" s="41">
        <f t="shared" si="2"/>
        <v>54631</v>
      </c>
      <c r="J25" s="42">
        <f t="shared" si="3"/>
        <v>5355.5899999999965</v>
      </c>
      <c r="K25" s="37">
        <f t="shared" si="3"/>
        <v>-0.8599999999999994</v>
      </c>
    </row>
    <row r="26" spans="1:11" ht="12.75">
      <c r="A26" s="38">
        <v>19</v>
      </c>
      <c r="B26" s="39" t="s">
        <v>18</v>
      </c>
      <c r="C26" s="19">
        <v>250565</v>
      </c>
      <c r="D26" s="11">
        <v>39527.98</v>
      </c>
      <c r="E26" s="40">
        <f t="shared" si="0"/>
        <v>15.78</v>
      </c>
      <c r="F26" s="19">
        <v>244464</v>
      </c>
      <c r="G26" s="11">
        <v>37473.27</v>
      </c>
      <c r="H26" s="40">
        <f t="shared" si="1"/>
        <v>15.33</v>
      </c>
      <c r="I26" s="41">
        <f t="shared" si="2"/>
        <v>-6101</v>
      </c>
      <c r="J26" s="42">
        <f t="shared" si="3"/>
        <v>-2054.7100000000064</v>
      </c>
      <c r="K26" s="37">
        <f t="shared" si="3"/>
        <v>-0.4499999999999993</v>
      </c>
    </row>
    <row r="27" spans="1:11" ht="12.75">
      <c r="A27" s="16">
        <v>20</v>
      </c>
      <c r="B27" s="17" t="s">
        <v>19</v>
      </c>
      <c r="C27" s="19">
        <v>336112</v>
      </c>
      <c r="D27" s="11">
        <v>57590.15</v>
      </c>
      <c r="E27" s="34">
        <f t="shared" si="0"/>
        <v>17.13</v>
      </c>
      <c r="F27" s="19">
        <v>391435</v>
      </c>
      <c r="G27" s="11">
        <v>68673.27</v>
      </c>
      <c r="H27" s="34">
        <f t="shared" si="1"/>
        <v>17.54</v>
      </c>
      <c r="I27" s="36">
        <f t="shared" si="2"/>
        <v>55323</v>
      </c>
      <c r="J27" s="20">
        <f t="shared" si="3"/>
        <v>11083.120000000003</v>
      </c>
      <c r="K27" s="37">
        <f t="shared" si="3"/>
        <v>0.41000000000000014</v>
      </c>
    </row>
    <row r="28" spans="1:11" ht="12.75">
      <c r="A28" s="16">
        <v>21</v>
      </c>
      <c r="B28" s="17" t="s">
        <v>20</v>
      </c>
      <c r="C28" s="19">
        <v>512164</v>
      </c>
      <c r="D28" s="11">
        <v>106741.34</v>
      </c>
      <c r="E28" s="34">
        <f t="shared" si="0"/>
        <v>20.84</v>
      </c>
      <c r="F28" s="19">
        <v>506897</v>
      </c>
      <c r="G28" s="11">
        <v>112891.33</v>
      </c>
      <c r="H28" s="34">
        <f t="shared" si="1"/>
        <v>22.27</v>
      </c>
      <c r="I28" s="36">
        <f t="shared" si="2"/>
        <v>-5267</v>
      </c>
      <c r="J28" s="20">
        <f t="shared" si="3"/>
        <v>6149.990000000005</v>
      </c>
      <c r="K28" s="37">
        <f t="shared" si="3"/>
        <v>1.4299999999999997</v>
      </c>
    </row>
    <row r="29" spans="1:11" ht="12.75">
      <c r="A29" s="38">
        <v>22</v>
      </c>
      <c r="B29" s="39" t="s">
        <v>21</v>
      </c>
      <c r="C29" s="19">
        <v>143676</v>
      </c>
      <c r="D29" s="11">
        <v>25635.56</v>
      </c>
      <c r="E29" s="40">
        <f t="shared" si="0"/>
        <v>17.84</v>
      </c>
      <c r="F29" s="19">
        <v>133174</v>
      </c>
      <c r="G29" s="11">
        <v>27389.06</v>
      </c>
      <c r="H29" s="40">
        <f t="shared" si="1"/>
        <v>20.57</v>
      </c>
      <c r="I29" s="41">
        <f t="shared" si="2"/>
        <v>-10502</v>
      </c>
      <c r="J29" s="42">
        <f t="shared" si="3"/>
        <v>1753.5</v>
      </c>
      <c r="K29" s="37">
        <f t="shared" si="3"/>
        <v>2.7300000000000004</v>
      </c>
    </row>
    <row r="30" spans="1:11" ht="12.75">
      <c r="A30" s="38">
        <v>23</v>
      </c>
      <c r="B30" s="39" t="s">
        <v>22</v>
      </c>
      <c r="C30" s="19">
        <v>725657</v>
      </c>
      <c r="D30" s="11">
        <v>135981.44</v>
      </c>
      <c r="E30" s="40">
        <f t="shared" si="0"/>
        <v>18.74</v>
      </c>
      <c r="F30" s="19">
        <v>727458</v>
      </c>
      <c r="G30" s="11">
        <v>140202.21</v>
      </c>
      <c r="H30" s="40">
        <f t="shared" si="1"/>
        <v>19.27</v>
      </c>
      <c r="I30" s="41">
        <f t="shared" si="2"/>
        <v>1801</v>
      </c>
      <c r="J30" s="42">
        <f t="shared" si="3"/>
        <v>4220.7699999999895</v>
      </c>
      <c r="K30" s="37">
        <f t="shared" si="3"/>
        <v>0.5300000000000011</v>
      </c>
    </row>
    <row r="31" spans="1:11" ht="12.75">
      <c r="A31" s="16">
        <v>24</v>
      </c>
      <c r="B31" s="17" t="s">
        <v>23</v>
      </c>
      <c r="C31" s="19">
        <v>1519475</v>
      </c>
      <c r="D31" s="11">
        <v>317616.99</v>
      </c>
      <c r="E31" s="34">
        <f t="shared" si="0"/>
        <v>20.9</v>
      </c>
      <c r="F31" s="19">
        <v>1562064</v>
      </c>
      <c r="G31" s="11">
        <v>337636.69</v>
      </c>
      <c r="H31" s="34">
        <f t="shared" si="1"/>
        <v>21.61</v>
      </c>
      <c r="I31" s="36">
        <f t="shared" si="2"/>
        <v>42589</v>
      </c>
      <c r="J31" s="20">
        <f t="shared" si="3"/>
        <v>20019.70000000001</v>
      </c>
      <c r="K31" s="37">
        <f t="shared" si="3"/>
        <v>0.7100000000000009</v>
      </c>
    </row>
    <row r="32" spans="1:11" ht="12.75">
      <c r="A32" s="38">
        <v>25</v>
      </c>
      <c r="B32" s="39" t="s">
        <v>24</v>
      </c>
      <c r="C32" s="19">
        <v>216120</v>
      </c>
      <c r="D32" s="11">
        <v>38280.98</v>
      </c>
      <c r="E32" s="40">
        <f t="shared" si="0"/>
        <v>17.71</v>
      </c>
      <c r="F32" s="19">
        <v>275706</v>
      </c>
      <c r="G32" s="11">
        <v>47538.39</v>
      </c>
      <c r="H32" s="40">
        <f t="shared" si="1"/>
        <v>17.24</v>
      </c>
      <c r="I32" s="41">
        <f t="shared" si="2"/>
        <v>59586</v>
      </c>
      <c r="J32" s="42">
        <f t="shared" si="3"/>
        <v>9257.409999999996</v>
      </c>
      <c r="K32" s="37">
        <f t="shared" si="3"/>
        <v>-0.4700000000000024</v>
      </c>
    </row>
    <row r="33" spans="1:11" ht="12.75">
      <c r="A33" s="16">
        <v>26</v>
      </c>
      <c r="B33" s="17" t="s">
        <v>25</v>
      </c>
      <c r="C33" s="19">
        <v>598153</v>
      </c>
      <c r="D33" s="11">
        <v>115175.69</v>
      </c>
      <c r="E33" s="34">
        <f t="shared" si="0"/>
        <v>19.26</v>
      </c>
      <c r="F33" s="19">
        <v>606804</v>
      </c>
      <c r="G33" s="11">
        <v>104584.51</v>
      </c>
      <c r="H33" s="34">
        <f t="shared" si="1"/>
        <v>17.24</v>
      </c>
      <c r="I33" s="36">
        <f t="shared" si="2"/>
        <v>8651</v>
      </c>
      <c r="J33" s="20">
        <f t="shared" si="3"/>
        <v>-10591.180000000008</v>
      </c>
      <c r="K33" s="37">
        <f t="shared" si="3"/>
        <v>-2.020000000000003</v>
      </c>
    </row>
    <row r="34" spans="1:11" ht="12.75">
      <c r="A34" s="16">
        <v>27</v>
      </c>
      <c r="B34" s="17" t="s">
        <v>26</v>
      </c>
      <c r="C34" s="19">
        <v>342804</v>
      </c>
      <c r="D34" s="11">
        <v>74554.24</v>
      </c>
      <c r="E34" s="34">
        <f t="shared" si="0"/>
        <v>21.75</v>
      </c>
      <c r="F34" s="19">
        <v>380760</v>
      </c>
      <c r="G34" s="11">
        <v>87944.79</v>
      </c>
      <c r="H34" s="34">
        <f t="shared" si="1"/>
        <v>23.1</v>
      </c>
      <c r="I34" s="36">
        <f t="shared" si="2"/>
        <v>37956</v>
      </c>
      <c r="J34" s="20">
        <f t="shared" si="3"/>
        <v>13390.549999999988</v>
      </c>
      <c r="K34" s="37">
        <f t="shared" si="3"/>
        <v>1.3500000000000014</v>
      </c>
    </row>
    <row r="35" spans="1:11" ht="12.75">
      <c r="A35" s="16">
        <v>28</v>
      </c>
      <c r="B35" s="17" t="s">
        <v>27</v>
      </c>
      <c r="C35" s="19">
        <v>394718</v>
      </c>
      <c r="D35" s="11">
        <v>76490.62</v>
      </c>
      <c r="E35" s="34">
        <f t="shared" si="0"/>
        <v>19.38</v>
      </c>
      <c r="F35" s="19">
        <v>394579</v>
      </c>
      <c r="G35" s="11">
        <v>77287.65</v>
      </c>
      <c r="H35" s="34">
        <f t="shared" si="1"/>
        <v>19.59</v>
      </c>
      <c r="I35" s="36">
        <f t="shared" si="2"/>
        <v>-139</v>
      </c>
      <c r="J35" s="20">
        <f t="shared" si="3"/>
        <v>797.0299999999988</v>
      </c>
      <c r="K35" s="37">
        <f t="shared" si="3"/>
        <v>0.21000000000000085</v>
      </c>
    </row>
    <row r="36" spans="1:11" ht="12.75">
      <c r="A36" s="38">
        <v>29</v>
      </c>
      <c r="B36" s="39" t="s">
        <v>28</v>
      </c>
      <c r="C36" s="19">
        <v>867371</v>
      </c>
      <c r="D36" s="11">
        <v>128884.03</v>
      </c>
      <c r="E36" s="40">
        <f t="shared" si="0"/>
        <v>14.86</v>
      </c>
      <c r="F36" s="19">
        <v>905710</v>
      </c>
      <c r="G36" s="11">
        <v>146577.68</v>
      </c>
      <c r="H36" s="40">
        <f t="shared" si="1"/>
        <v>16.18</v>
      </c>
      <c r="I36" s="41">
        <f t="shared" si="2"/>
        <v>38339</v>
      </c>
      <c r="J36" s="42">
        <f t="shared" si="3"/>
        <v>17693.649999999994</v>
      </c>
      <c r="K36" s="37">
        <f t="shared" si="3"/>
        <v>1.3200000000000003</v>
      </c>
    </row>
    <row r="37" spans="1:11" ht="12.75">
      <c r="A37" s="38">
        <v>30</v>
      </c>
      <c r="B37" s="39" t="s">
        <v>29</v>
      </c>
      <c r="C37" s="19">
        <v>1478211</v>
      </c>
      <c r="D37" s="11">
        <v>213330.01</v>
      </c>
      <c r="E37" s="40">
        <f t="shared" si="0"/>
        <v>14.43</v>
      </c>
      <c r="F37" s="19">
        <v>1510108</v>
      </c>
      <c r="G37" s="11">
        <v>222284.19</v>
      </c>
      <c r="H37" s="40">
        <f t="shared" si="1"/>
        <v>14.72</v>
      </c>
      <c r="I37" s="41">
        <f t="shared" si="2"/>
        <v>31897</v>
      </c>
      <c r="J37" s="42">
        <f t="shared" si="3"/>
        <v>8954.179999999993</v>
      </c>
      <c r="K37" s="37">
        <f t="shared" si="3"/>
        <v>0.2900000000000009</v>
      </c>
    </row>
    <row r="38" spans="1:11" ht="12.75">
      <c r="A38" s="38">
        <v>31</v>
      </c>
      <c r="B38" s="39" t="s">
        <v>30</v>
      </c>
      <c r="C38" s="19">
        <v>1755620</v>
      </c>
      <c r="D38" s="11">
        <v>278520.94</v>
      </c>
      <c r="E38" s="40">
        <f t="shared" si="0"/>
        <v>15.86</v>
      </c>
      <c r="F38" s="19">
        <v>1741252</v>
      </c>
      <c r="G38" s="11">
        <v>279311.48</v>
      </c>
      <c r="H38" s="40">
        <f t="shared" si="1"/>
        <v>16.04</v>
      </c>
      <c r="I38" s="41">
        <f t="shared" si="2"/>
        <v>-14368</v>
      </c>
      <c r="J38" s="42">
        <f t="shared" si="3"/>
        <v>790.539999999979</v>
      </c>
      <c r="K38" s="37">
        <f t="shared" si="3"/>
        <v>0.17999999999999972</v>
      </c>
    </row>
    <row r="39" spans="1:11" ht="12.75">
      <c r="A39" s="38">
        <v>32</v>
      </c>
      <c r="B39" s="39" t="s">
        <v>31</v>
      </c>
      <c r="C39" s="19">
        <v>1068680</v>
      </c>
      <c r="D39" s="11">
        <v>154259.37</v>
      </c>
      <c r="E39" s="40">
        <f t="shared" si="0"/>
        <v>14.43</v>
      </c>
      <c r="F39" s="19">
        <v>1144482</v>
      </c>
      <c r="G39" s="11">
        <v>172841.91</v>
      </c>
      <c r="H39" s="40">
        <f t="shared" si="1"/>
        <v>15.1</v>
      </c>
      <c r="I39" s="41">
        <f t="shared" si="2"/>
        <v>75802</v>
      </c>
      <c r="J39" s="42">
        <f t="shared" si="3"/>
        <v>18582.540000000008</v>
      </c>
      <c r="K39" s="37">
        <f t="shared" si="3"/>
        <v>0.6699999999999999</v>
      </c>
    </row>
    <row r="40" spans="1:11" ht="13.5" thickBot="1">
      <c r="A40" s="38">
        <v>33</v>
      </c>
      <c r="B40" s="43" t="s">
        <v>32</v>
      </c>
      <c r="C40" s="25">
        <v>677253</v>
      </c>
      <c r="D40" s="11">
        <v>99662.02</v>
      </c>
      <c r="E40" s="44">
        <f t="shared" si="0"/>
        <v>14.72</v>
      </c>
      <c r="F40" s="25">
        <v>703146</v>
      </c>
      <c r="G40" s="11">
        <v>104770.96</v>
      </c>
      <c r="H40" s="44">
        <f t="shared" si="1"/>
        <v>14.9</v>
      </c>
      <c r="I40" s="45">
        <f t="shared" si="2"/>
        <v>25893</v>
      </c>
      <c r="J40" s="46">
        <f t="shared" si="3"/>
        <v>5108.940000000002</v>
      </c>
      <c r="K40" s="47">
        <f t="shared" si="3"/>
        <v>0.17999999999999972</v>
      </c>
    </row>
    <row r="41" spans="1:11" ht="16.5" thickBot="1">
      <c r="A41" s="48"/>
      <c r="B41" s="49" t="s">
        <v>33</v>
      </c>
      <c r="C41" s="50">
        <f>SUM(C8:C40)</f>
        <v>69865432</v>
      </c>
      <c r="D41" s="50">
        <f>SUM(D8:D40)</f>
        <v>11257017.649999997</v>
      </c>
      <c r="E41" s="31">
        <f t="shared" si="0"/>
        <v>16.11</v>
      </c>
      <c r="F41" s="50">
        <f>SUM(F8:F40)</f>
        <v>71088481</v>
      </c>
      <c r="G41" s="50">
        <f>SUM(G8:G40)</f>
        <v>11503844.389999999</v>
      </c>
      <c r="H41" s="31">
        <f t="shared" si="1"/>
        <v>16.18</v>
      </c>
      <c r="I41" s="50">
        <f t="shared" si="2"/>
        <v>1223049</v>
      </c>
      <c r="J41" s="50">
        <f>G41-D41</f>
        <v>246826.7400000021</v>
      </c>
      <c r="K41" s="31">
        <f t="shared" si="3"/>
        <v>0.07000000000000028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7086614173228347" top="0.15748031496062992" bottom="0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2016-02-12T07:15:12Z</cp:lastPrinted>
  <dcterms:created xsi:type="dcterms:W3CDTF">2005-05-17T11:24:02Z</dcterms:created>
  <dcterms:modified xsi:type="dcterms:W3CDTF">2016-02-15T09:11:26Z</dcterms:modified>
  <cp:category/>
  <cp:version/>
  <cp:contentType/>
  <cp:contentStatus/>
</cp:coreProperties>
</file>