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11.2015" sheetId="1" r:id="rId1"/>
    <sheet name="удельный вес 01.11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<sst xmlns="http://schemas.openxmlformats.org/spreadsheetml/2006/main" count="98" uniqueCount="55">
  <si>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</si>
  <si>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</si>
  <si>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</si>
  <si>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</si>
  <si>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</si>
  <si>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</si>
  <si>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</si>
  <si>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</si>
  <si>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</si>
  <si>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</si>
  <si>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</si>
  <si>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</si>
  <si>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</si>
  <si>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</si>
  <si>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</si>
  <si>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</si>
  <si>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</si>
  <si>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</si>
  <si>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</si>
  <si>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</si>
  <si>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</si>
  <si>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</si>
  <si>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</si>
  <si>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</si>
  <si>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</si>
  <si>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</si>
  <si>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</si>
  <si>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</si>
  <si>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</si>
  <si>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</si>
  <si>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</si>
  <si>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</si>
  <si>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</si>
  <si>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</si>
  <si>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</si>
  <si>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</si>
  <si>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</si>
  <si>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</si>
  <si>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</si>
  <si>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</si>
  <si>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</si>
  <si>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</si>
  <si>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</si>
  <si>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</si>
  <si>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</si>
  <si>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</si>
  <si>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</si>
  <si>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По состоянию на 01.11.2014 года </t>
  </si>
  <si>
    <t>по состоянию на 01.11.2014 года (по приказу 65Н)</t>
  </si>
  <si>
    <t>по состоянию на 01.11.2015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</si>
  <si>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01.11.2015 года </t>
  </si>
  <si>
    <t>по состоянию на 01.11.2014г.</t>
  </si>
  <si>
    <t>по состоянию на 01.11.2015г.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</si>
  <si>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01.11.2015 года</t>
  </si>
  <si>
    <t xml:space="preserve">По состоянию на 01.11.2015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</si>
</sst>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top" shrinkToFi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 shrinkToFit="1"/>
    </xf>
    <xf numFmtId="0" fontId="5" fillId="0" borderId="11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3" fontId="5" fillId="35" borderId="12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5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1">
      <selection activeCell="A1" sqref="A1:H2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1" max="11" width="0.12890625" style="0" customWidth="1"/>
    <col min="12" max="13" width="9.125" style="0" hidden="1" customWidth="1"/>
    <col min="14" max="14" width="28.375" style="0" hidden="1" customWidth="1"/>
    <col min="15" max="15" width="16.75390625" style="0" hidden="1" customWidth="1"/>
  </cols>
  <sheetData>
    <row r="1" spans="1:10" ht="12.75">
      <c r="A1" s="55" t="s">
        <v>50</v>
      </c>
      <c r="B1" s="55"/>
      <c r="C1" s="55"/>
      <c r="D1" s="55"/>
      <c r="E1" s="55"/>
      <c r="F1" s="55"/>
      <c r="G1" s="55"/>
      <c r="H1" s="55"/>
      <c r="I1" s="41"/>
      <c r="J1" s="41"/>
    </row>
    <row r="2" spans="1:10" ht="17.25" customHeight="1">
      <c r="A2" s="55"/>
      <c r="B2" s="55"/>
      <c r="C2" s="55"/>
      <c r="D2" s="55"/>
      <c r="E2" s="55"/>
      <c r="F2" s="55"/>
      <c r="G2" s="55"/>
      <c r="H2" s="55"/>
      <c r="I2" s="41"/>
      <c r="J2" s="41"/>
    </row>
    <row r="3" spans="1:10" ht="6" customHeight="1" hidden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6.5" customHeight="1" thickBot="1">
      <c r="A4" s="41"/>
      <c r="B4" s="41"/>
      <c r="C4" s="41"/>
      <c r="D4" s="41"/>
      <c r="E4" s="41"/>
      <c r="F4" s="41"/>
      <c r="G4" s="41"/>
      <c r="H4" s="41"/>
      <c r="I4" s="56" t="s">
        <v>36</v>
      </c>
      <c r="J4" s="57"/>
    </row>
    <row r="5" spans="1:10" ht="30" customHeight="1" thickBot="1">
      <c r="A5" s="58" t="s">
        <v>37</v>
      </c>
      <c r="B5" s="58" t="s">
        <v>45</v>
      </c>
      <c r="C5" s="60" t="s">
        <v>39</v>
      </c>
      <c r="D5" s="61"/>
      <c r="E5" s="62" t="s">
        <v>34</v>
      </c>
      <c r="F5" s="64" t="s">
        <v>0</v>
      </c>
      <c r="G5" s="60" t="s">
        <v>35</v>
      </c>
      <c r="H5" s="61"/>
      <c r="I5" s="58" t="s">
        <v>34</v>
      </c>
      <c r="J5" s="66" t="s">
        <v>38</v>
      </c>
    </row>
    <row r="6" spans="1:10" ht="48" customHeight="1" thickBot="1">
      <c r="A6" s="59"/>
      <c r="B6" s="59"/>
      <c r="C6" s="6" t="s">
        <v>48</v>
      </c>
      <c r="D6" s="6" t="s">
        <v>49</v>
      </c>
      <c r="E6" s="63"/>
      <c r="F6" s="65"/>
      <c r="G6" s="6" t="s">
        <v>51</v>
      </c>
      <c r="H6" s="6" t="s">
        <v>52</v>
      </c>
      <c r="I6" s="59"/>
      <c r="J6" s="67"/>
    </row>
    <row r="7" spans="1:10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5" ht="15.75">
      <c r="A8" s="42">
        <v>1</v>
      </c>
      <c r="B8" s="43" t="s">
        <v>1</v>
      </c>
      <c r="C8" s="9">
        <v>5120867.75</v>
      </c>
      <c r="D8" s="9">
        <v>5052522.33</v>
      </c>
      <c r="E8" s="44">
        <f aca="true" t="shared" si="0" ref="E8:E41">D8-C8</f>
        <v>-68345.41999999993</v>
      </c>
      <c r="F8" s="45">
        <f aca="true" t="shared" si="1" ref="F8:F41">ROUND(D8/C8*100,2)</f>
        <v>98.67</v>
      </c>
      <c r="G8" s="8">
        <v>33961089</v>
      </c>
      <c r="H8" s="8">
        <v>34052213</v>
      </c>
      <c r="I8" s="46">
        <f>H8-G8</f>
        <v>91124</v>
      </c>
      <c r="J8" s="25">
        <f>ROUND(H8/G8*100,2)</f>
        <v>100.27</v>
      </c>
      <c r="N8" s="1"/>
      <c r="O8" s="5"/>
    </row>
    <row r="9" spans="1:15" ht="15.75">
      <c r="A9" s="10">
        <v>2</v>
      </c>
      <c r="B9" s="11" t="s">
        <v>44</v>
      </c>
      <c r="C9" s="9">
        <v>228398.36</v>
      </c>
      <c r="D9" s="9">
        <v>238994.09</v>
      </c>
      <c r="E9" s="44">
        <f t="shared" si="0"/>
        <v>10595.73000000001</v>
      </c>
      <c r="F9" s="47">
        <f t="shared" si="1"/>
        <v>104.64</v>
      </c>
      <c r="G9" s="12">
        <v>1649099</v>
      </c>
      <c r="H9" s="12">
        <v>1591827</v>
      </c>
      <c r="I9" s="44">
        <f aca="true" t="shared" si="2" ref="I9:I41">H9-G9</f>
        <v>-57272</v>
      </c>
      <c r="J9" s="29">
        <f aca="true" t="shared" si="3" ref="J9:J41">ROUND(H9/G9*100,2)</f>
        <v>96.53</v>
      </c>
      <c r="N9" s="1"/>
      <c r="O9" s="5"/>
    </row>
    <row r="10" spans="1:15" ht="15.75">
      <c r="A10" s="10">
        <v>3</v>
      </c>
      <c r="B10" s="11" t="s">
        <v>2</v>
      </c>
      <c r="C10" s="9">
        <v>308731.83</v>
      </c>
      <c r="D10" s="9">
        <v>308334.9</v>
      </c>
      <c r="E10" s="44">
        <f t="shared" si="0"/>
        <v>-396.929999999993</v>
      </c>
      <c r="F10" s="47">
        <f t="shared" si="1"/>
        <v>99.87</v>
      </c>
      <c r="G10" s="12">
        <v>1944933</v>
      </c>
      <c r="H10" s="12">
        <v>1939396</v>
      </c>
      <c r="I10" s="44">
        <f t="shared" si="2"/>
        <v>-5537</v>
      </c>
      <c r="J10" s="29">
        <f t="shared" si="3"/>
        <v>99.72</v>
      </c>
      <c r="N10" s="1"/>
      <c r="O10" s="5"/>
    </row>
    <row r="11" spans="1:15" ht="15.75">
      <c r="A11" s="10">
        <v>4</v>
      </c>
      <c r="B11" s="11" t="s">
        <v>3</v>
      </c>
      <c r="C11" s="9">
        <v>224536.46</v>
      </c>
      <c r="D11" s="9">
        <v>230776.37</v>
      </c>
      <c r="E11" s="44">
        <f t="shared" si="0"/>
        <v>6239.9100000000035</v>
      </c>
      <c r="F11" s="47">
        <f t="shared" si="1"/>
        <v>102.78</v>
      </c>
      <c r="G11" s="12">
        <v>1392212</v>
      </c>
      <c r="H11" s="12">
        <v>1490927</v>
      </c>
      <c r="I11" s="44">
        <f t="shared" si="2"/>
        <v>98715</v>
      </c>
      <c r="J11" s="29">
        <f t="shared" si="3"/>
        <v>107.09</v>
      </c>
      <c r="N11" s="1"/>
      <c r="O11" s="5"/>
    </row>
    <row r="12" spans="1:15" ht="15.75">
      <c r="A12" s="10">
        <v>5</v>
      </c>
      <c r="B12" s="11" t="s">
        <v>4</v>
      </c>
      <c r="C12" s="9">
        <v>67070.97</v>
      </c>
      <c r="D12" s="9">
        <v>75492.87</v>
      </c>
      <c r="E12" s="44">
        <f t="shared" si="0"/>
        <v>8421.899999999994</v>
      </c>
      <c r="F12" s="47">
        <f t="shared" si="1"/>
        <v>112.56</v>
      </c>
      <c r="G12" s="12">
        <v>419191</v>
      </c>
      <c r="H12" s="12">
        <v>442692</v>
      </c>
      <c r="I12" s="44">
        <f t="shared" si="2"/>
        <v>23501</v>
      </c>
      <c r="J12" s="29">
        <f t="shared" si="3"/>
        <v>105.61</v>
      </c>
      <c r="N12" s="1"/>
      <c r="O12" s="5"/>
    </row>
    <row r="13" spans="1:15" ht="15.75">
      <c r="A13" s="10">
        <v>6</v>
      </c>
      <c r="B13" s="11" t="s">
        <v>5</v>
      </c>
      <c r="C13" s="9">
        <v>67713.09</v>
      </c>
      <c r="D13" s="9">
        <v>78529.14</v>
      </c>
      <c r="E13" s="44">
        <f t="shared" si="0"/>
        <v>10816.050000000003</v>
      </c>
      <c r="F13" s="47">
        <f t="shared" si="1"/>
        <v>115.97</v>
      </c>
      <c r="G13" s="12">
        <v>405176</v>
      </c>
      <c r="H13" s="12">
        <v>403716</v>
      </c>
      <c r="I13" s="44">
        <f t="shared" si="2"/>
        <v>-1460</v>
      </c>
      <c r="J13" s="29">
        <f t="shared" si="3"/>
        <v>99.64</v>
      </c>
      <c r="N13" s="1"/>
      <c r="O13" s="5"/>
    </row>
    <row r="14" spans="1:15" ht="15.75">
      <c r="A14" s="10">
        <v>7</v>
      </c>
      <c r="B14" s="11" t="s">
        <v>6</v>
      </c>
      <c r="C14" s="9">
        <v>383500.38</v>
      </c>
      <c r="D14" s="9">
        <v>433339.51</v>
      </c>
      <c r="E14" s="44">
        <f t="shared" si="0"/>
        <v>49839.130000000005</v>
      </c>
      <c r="F14" s="47">
        <f t="shared" si="1"/>
        <v>113</v>
      </c>
      <c r="G14" s="12">
        <v>2216994</v>
      </c>
      <c r="H14" s="12">
        <v>2448409</v>
      </c>
      <c r="I14" s="44">
        <f t="shared" si="2"/>
        <v>231415</v>
      </c>
      <c r="J14" s="29">
        <f t="shared" si="3"/>
        <v>110.44</v>
      </c>
      <c r="N14" s="1"/>
      <c r="O14" s="5"/>
    </row>
    <row r="15" spans="1:15" ht="15.75">
      <c r="A15" s="10">
        <v>8</v>
      </c>
      <c r="B15" s="11" t="s">
        <v>7</v>
      </c>
      <c r="C15" s="9">
        <v>151367.51</v>
      </c>
      <c r="D15" s="9">
        <v>226254.94</v>
      </c>
      <c r="E15" s="44">
        <f t="shared" si="0"/>
        <v>74887.43</v>
      </c>
      <c r="F15" s="47">
        <f t="shared" si="1"/>
        <v>149.47</v>
      </c>
      <c r="G15" s="12">
        <v>1240463</v>
      </c>
      <c r="H15" s="12">
        <v>1797314</v>
      </c>
      <c r="I15" s="44">
        <f t="shared" si="2"/>
        <v>556851</v>
      </c>
      <c r="J15" s="29">
        <f t="shared" si="3"/>
        <v>144.89</v>
      </c>
      <c r="N15" s="1"/>
      <c r="O15" s="5"/>
    </row>
    <row r="16" spans="1:15" ht="15.75">
      <c r="A16" s="10">
        <v>9</v>
      </c>
      <c r="B16" s="11" t="s">
        <v>8</v>
      </c>
      <c r="C16" s="9">
        <v>22739.54</v>
      </c>
      <c r="D16" s="9">
        <v>20412.29</v>
      </c>
      <c r="E16" s="44">
        <f t="shared" si="0"/>
        <v>-2327.25</v>
      </c>
      <c r="F16" s="47">
        <f t="shared" si="1"/>
        <v>89.77</v>
      </c>
      <c r="G16" s="12">
        <v>151891</v>
      </c>
      <c r="H16" s="12">
        <v>144335</v>
      </c>
      <c r="I16" s="44">
        <f t="shared" si="2"/>
        <v>-7556</v>
      </c>
      <c r="J16" s="29">
        <f t="shared" si="3"/>
        <v>95.03</v>
      </c>
      <c r="N16" s="1"/>
      <c r="O16" s="5"/>
    </row>
    <row r="17" spans="1:15" ht="15.75">
      <c r="A17" s="10">
        <v>10</v>
      </c>
      <c r="B17" s="11" t="s">
        <v>9</v>
      </c>
      <c r="C17" s="9">
        <v>105727.94</v>
      </c>
      <c r="D17" s="9">
        <v>109644.49</v>
      </c>
      <c r="E17" s="44">
        <f t="shared" si="0"/>
        <v>3916.550000000003</v>
      </c>
      <c r="F17" s="47">
        <f t="shared" si="1"/>
        <v>103.7</v>
      </c>
      <c r="G17" s="12">
        <v>337188</v>
      </c>
      <c r="H17" s="12">
        <v>333172</v>
      </c>
      <c r="I17" s="44">
        <f t="shared" si="2"/>
        <v>-4016</v>
      </c>
      <c r="J17" s="29">
        <f t="shared" si="3"/>
        <v>98.81</v>
      </c>
      <c r="N17" s="1"/>
      <c r="O17" s="5"/>
    </row>
    <row r="18" spans="1:15" ht="15.75">
      <c r="A18" s="10">
        <v>11</v>
      </c>
      <c r="B18" s="11" t="s">
        <v>10</v>
      </c>
      <c r="C18" s="9">
        <v>32642.46</v>
      </c>
      <c r="D18" s="9">
        <v>38247.11</v>
      </c>
      <c r="E18" s="44">
        <f t="shared" si="0"/>
        <v>5604.6500000000015</v>
      </c>
      <c r="F18" s="47">
        <f t="shared" si="1"/>
        <v>117.17</v>
      </c>
      <c r="G18" s="12">
        <v>205174</v>
      </c>
      <c r="H18" s="12">
        <v>238336</v>
      </c>
      <c r="I18" s="44">
        <f t="shared" si="2"/>
        <v>33162</v>
      </c>
      <c r="J18" s="29">
        <f t="shared" si="3"/>
        <v>116.16</v>
      </c>
      <c r="N18" s="1"/>
      <c r="O18" s="5"/>
    </row>
    <row r="19" spans="1:15" ht="15.75">
      <c r="A19" s="10">
        <v>12</v>
      </c>
      <c r="B19" s="11" t="s">
        <v>11</v>
      </c>
      <c r="C19" s="9">
        <v>200396.14</v>
      </c>
      <c r="D19" s="9">
        <v>193877.54</v>
      </c>
      <c r="E19" s="44">
        <f t="shared" si="0"/>
        <v>-6518.600000000006</v>
      </c>
      <c r="F19" s="47">
        <f t="shared" si="1"/>
        <v>96.75</v>
      </c>
      <c r="G19" s="12">
        <v>1077768</v>
      </c>
      <c r="H19" s="12">
        <v>1018794</v>
      </c>
      <c r="I19" s="44">
        <f t="shared" si="2"/>
        <v>-58974</v>
      </c>
      <c r="J19" s="29">
        <f t="shared" si="3"/>
        <v>94.53</v>
      </c>
      <c r="N19" s="1"/>
      <c r="O19" s="5"/>
    </row>
    <row r="20" spans="1:15" ht="15.75">
      <c r="A20" s="10">
        <v>13</v>
      </c>
      <c r="B20" s="11" t="s">
        <v>12</v>
      </c>
      <c r="C20" s="9">
        <v>36677.16</v>
      </c>
      <c r="D20" s="9">
        <v>37949.27</v>
      </c>
      <c r="E20" s="44">
        <f t="shared" si="0"/>
        <v>1272.1099999999933</v>
      </c>
      <c r="F20" s="47">
        <f t="shared" si="1"/>
        <v>103.47</v>
      </c>
      <c r="G20" s="12">
        <v>226691</v>
      </c>
      <c r="H20" s="12">
        <v>227276</v>
      </c>
      <c r="I20" s="44">
        <f t="shared" si="2"/>
        <v>585</v>
      </c>
      <c r="J20" s="29">
        <f t="shared" si="3"/>
        <v>100.26</v>
      </c>
      <c r="N20" s="1"/>
      <c r="O20" s="5"/>
    </row>
    <row r="21" spans="1:15" ht="15.75">
      <c r="A21" s="10">
        <v>14</v>
      </c>
      <c r="B21" s="11" t="s">
        <v>13</v>
      </c>
      <c r="C21" s="9">
        <v>172249.12</v>
      </c>
      <c r="D21" s="9">
        <v>208025.74</v>
      </c>
      <c r="E21" s="44">
        <f t="shared" si="0"/>
        <v>35776.619999999995</v>
      </c>
      <c r="F21" s="47">
        <f t="shared" si="1"/>
        <v>120.77</v>
      </c>
      <c r="G21" s="12">
        <v>1236819</v>
      </c>
      <c r="H21" s="12">
        <v>1364277</v>
      </c>
      <c r="I21" s="44">
        <f t="shared" si="2"/>
        <v>127458</v>
      </c>
      <c r="J21" s="29">
        <f t="shared" si="3"/>
        <v>110.31</v>
      </c>
      <c r="N21" s="1"/>
      <c r="O21" s="5"/>
    </row>
    <row r="22" spans="1:15" ht="15.75">
      <c r="A22" s="10">
        <v>15</v>
      </c>
      <c r="B22" s="11" t="s">
        <v>14</v>
      </c>
      <c r="C22" s="9">
        <v>45383.54</v>
      </c>
      <c r="D22" s="9">
        <v>47635.53</v>
      </c>
      <c r="E22" s="44">
        <f t="shared" si="0"/>
        <v>2251.989999999998</v>
      </c>
      <c r="F22" s="47">
        <f t="shared" si="1"/>
        <v>104.96</v>
      </c>
      <c r="G22" s="12">
        <v>268738</v>
      </c>
      <c r="H22" s="12">
        <v>271262</v>
      </c>
      <c r="I22" s="44">
        <f t="shared" si="2"/>
        <v>2524</v>
      </c>
      <c r="J22" s="29">
        <f t="shared" si="3"/>
        <v>100.94</v>
      </c>
      <c r="N22" s="1"/>
      <c r="O22" s="5"/>
    </row>
    <row r="23" spans="1:15" ht="15.75">
      <c r="A23" s="10">
        <v>16</v>
      </c>
      <c r="B23" s="11" t="s">
        <v>15</v>
      </c>
      <c r="C23" s="9">
        <v>97888.23</v>
      </c>
      <c r="D23" s="9">
        <v>102654.41</v>
      </c>
      <c r="E23" s="44">
        <f t="shared" si="0"/>
        <v>4766.180000000008</v>
      </c>
      <c r="F23" s="47">
        <f t="shared" si="1"/>
        <v>104.87</v>
      </c>
      <c r="G23" s="12">
        <v>596465</v>
      </c>
      <c r="H23" s="12">
        <v>650488</v>
      </c>
      <c r="I23" s="44">
        <f t="shared" si="2"/>
        <v>54023</v>
      </c>
      <c r="J23" s="29">
        <f t="shared" si="3"/>
        <v>109.06</v>
      </c>
      <c r="N23" s="1"/>
      <c r="O23" s="5"/>
    </row>
    <row r="24" spans="1:15" ht="15.75">
      <c r="A24" s="10">
        <v>17</v>
      </c>
      <c r="B24" s="11" t="s">
        <v>16</v>
      </c>
      <c r="C24" s="9">
        <v>47644.56</v>
      </c>
      <c r="D24" s="9">
        <v>52464.41</v>
      </c>
      <c r="E24" s="44">
        <f t="shared" si="0"/>
        <v>4819.850000000006</v>
      </c>
      <c r="F24" s="47">
        <f t="shared" si="1"/>
        <v>110.12</v>
      </c>
      <c r="G24" s="12">
        <v>288826</v>
      </c>
      <c r="H24" s="12">
        <v>322336</v>
      </c>
      <c r="I24" s="44">
        <f t="shared" si="2"/>
        <v>33510</v>
      </c>
      <c r="J24" s="29">
        <f t="shared" si="3"/>
        <v>111.6</v>
      </c>
      <c r="N24" s="1"/>
      <c r="O24" s="5"/>
    </row>
    <row r="25" spans="1:15" ht="15.75">
      <c r="A25" s="10">
        <v>18</v>
      </c>
      <c r="B25" s="11" t="s">
        <v>17</v>
      </c>
      <c r="C25" s="9">
        <v>54562.72</v>
      </c>
      <c r="D25" s="9">
        <v>60870.24</v>
      </c>
      <c r="E25" s="44">
        <f t="shared" si="0"/>
        <v>6307.519999999997</v>
      </c>
      <c r="F25" s="47">
        <f t="shared" si="1"/>
        <v>111.56</v>
      </c>
      <c r="G25" s="12">
        <v>341702</v>
      </c>
      <c r="H25" s="12">
        <v>385774</v>
      </c>
      <c r="I25" s="44">
        <f t="shared" si="2"/>
        <v>44072</v>
      </c>
      <c r="J25" s="29">
        <f t="shared" si="3"/>
        <v>112.9</v>
      </c>
      <c r="N25" s="1"/>
      <c r="O25" s="5"/>
    </row>
    <row r="26" spans="1:15" ht="15.75">
      <c r="A26" s="10">
        <v>19</v>
      </c>
      <c r="B26" s="11" t="s">
        <v>18</v>
      </c>
      <c r="C26" s="9">
        <v>28999.6</v>
      </c>
      <c r="D26" s="9">
        <v>28536.06</v>
      </c>
      <c r="E26" s="44">
        <f t="shared" si="0"/>
        <v>-463.53999999999724</v>
      </c>
      <c r="F26" s="47">
        <f t="shared" si="1"/>
        <v>98.4</v>
      </c>
      <c r="G26" s="12">
        <v>207082</v>
      </c>
      <c r="H26" s="12">
        <v>200605</v>
      </c>
      <c r="I26" s="44">
        <f t="shared" si="2"/>
        <v>-6477</v>
      </c>
      <c r="J26" s="29">
        <f t="shared" si="3"/>
        <v>96.87</v>
      </c>
      <c r="N26" s="1"/>
      <c r="O26" s="5"/>
    </row>
    <row r="27" spans="1:15" ht="15.75">
      <c r="A27" s="10">
        <v>20</v>
      </c>
      <c r="B27" s="11" t="s">
        <v>19</v>
      </c>
      <c r="C27" s="9">
        <v>44666.49</v>
      </c>
      <c r="D27" s="9">
        <v>51487.98</v>
      </c>
      <c r="E27" s="44">
        <f t="shared" si="0"/>
        <v>6821.490000000005</v>
      </c>
      <c r="F27" s="47">
        <f t="shared" si="1"/>
        <v>115.27</v>
      </c>
      <c r="G27" s="12">
        <v>275638</v>
      </c>
      <c r="H27" s="12">
        <v>321267</v>
      </c>
      <c r="I27" s="44">
        <f t="shared" si="2"/>
        <v>45629</v>
      </c>
      <c r="J27" s="29">
        <f t="shared" si="3"/>
        <v>116.55</v>
      </c>
      <c r="N27" s="1"/>
      <c r="O27" s="5"/>
    </row>
    <row r="28" spans="1:15" ht="15.75">
      <c r="A28" s="10">
        <v>21</v>
      </c>
      <c r="B28" s="11" t="s">
        <v>20</v>
      </c>
      <c r="C28" s="9">
        <v>84791.1</v>
      </c>
      <c r="D28" s="9">
        <v>89195.29</v>
      </c>
      <c r="E28" s="44">
        <f t="shared" si="0"/>
        <v>4404.189999999988</v>
      </c>
      <c r="F28" s="47">
        <f t="shared" si="1"/>
        <v>105.19</v>
      </c>
      <c r="G28" s="12">
        <v>419965</v>
      </c>
      <c r="H28" s="12">
        <v>413204</v>
      </c>
      <c r="I28" s="44">
        <f t="shared" si="2"/>
        <v>-6761</v>
      </c>
      <c r="J28" s="29">
        <f t="shared" si="3"/>
        <v>98.39</v>
      </c>
      <c r="N28" s="1"/>
      <c r="O28" s="5"/>
    </row>
    <row r="29" spans="1:15" ht="15.75">
      <c r="A29" s="10">
        <v>22</v>
      </c>
      <c r="B29" s="11" t="s">
        <v>21</v>
      </c>
      <c r="C29" s="9">
        <v>21040.57</v>
      </c>
      <c r="D29" s="9">
        <v>21355.2</v>
      </c>
      <c r="E29" s="44">
        <f t="shared" si="0"/>
        <v>314.630000000001</v>
      </c>
      <c r="F29" s="47">
        <f t="shared" si="1"/>
        <v>101.5</v>
      </c>
      <c r="G29" s="12">
        <v>121601</v>
      </c>
      <c r="H29" s="12">
        <v>111631</v>
      </c>
      <c r="I29" s="44">
        <f t="shared" si="2"/>
        <v>-9970</v>
      </c>
      <c r="J29" s="29">
        <f t="shared" si="3"/>
        <v>91.8</v>
      </c>
      <c r="N29" s="1"/>
      <c r="O29" s="5"/>
    </row>
    <row r="30" spans="1:15" ht="15.75">
      <c r="A30" s="10">
        <v>23</v>
      </c>
      <c r="B30" s="11" t="s">
        <v>22</v>
      </c>
      <c r="C30" s="9">
        <v>108343.02</v>
      </c>
      <c r="D30" s="9">
        <v>112421.89</v>
      </c>
      <c r="E30" s="44">
        <f t="shared" si="0"/>
        <v>4078.8699999999953</v>
      </c>
      <c r="F30" s="47">
        <f t="shared" si="1"/>
        <v>103.76</v>
      </c>
      <c r="G30" s="12">
        <v>601275</v>
      </c>
      <c r="H30" s="12">
        <v>597468</v>
      </c>
      <c r="I30" s="44">
        <f t="shared" si="2"/>
        <v>-3807</v>
      </c>
      <c r="J30" s="29">
        <f t="shared" si="3"/>
        <v>99.37</v>
      </c>
      <c r="N30" s="1"/>
      <c r="O30" s="5"/>
    </row>
    <row r="31" spans="1:15" ht="15.75">
      <c r="A31" s="10">
        <v>24</v>
      </c>
      <c r="B31" s="11" t="s">
        <v>23</v>
      </c>
      <c r="C31" s="9">
        <v>244230.74</v>
      </c>
      <c r="D31" s="9">
        <v>249549.24</v>
      </c>
      <c r="E31" s="44">
        <f t="shared" si="0"/>
        <v>5318.5</v>
      </c>
      <c r="F31" s="47">
        <f t="shared" si="1"/>
        <v>102.18</v>
      </c>
      <c r="G31" s="12">
        <v>1234940</v>
      </c>
      <c r="H31" s="12">
        <v>1263357</v>
      </c>
      <c r="I31" s="44">
        <f t="shared" si="2"/>
        <v>28417</v>
      </c>
      <c r="J31" s="29">
        <f t="shared" si="3"/>
        <v>102.3</v>
      </c>
      <c r="N31" s="1"/>
      <c r="O31" s="5"/>
    </row>
    <row r="32" spans="1:15" ht="15.75">
      <c r="A32" s="10">
        <v>25</v>
      </c>
      <c r="B32" s="11" t="s">
        <v>24</v>
      </c>
      <c r="C32" s="9">
        <v>29688.39</v>
      </c>
      <c r="D32" s="9">
        <v>38645.36</v>
      </c>
      <c r="E32" s="44">
        <f t="shared" si="0"/>
        <v>8956.970000000001</v>
      </c>
      <c r="F32" s="47">
        <f t="shared" si="1"/>
        <v>130.17</v>
      </c>
      <c r="G32" s="12">
        <v>177583</v>
      </c>
      <c r="H32" s="12">
        <v>226538</v>
      </c>
      <c r="I32" s="44">
        <f t="shared" si="2"/>
        <v>48955</v>
      </c>
      <c r="J32" s="29">
        <f t="shared" si="3"/>
        <v>127.57</v>
      </c>
      <c r="N32" s="1"/>
      <c r="O32" s="5"/>
    </row>
    <row r="33" spans="1:15" ht="15.75">
      <c r="A33" s="10">
        <v>26</v>
      </c>
      <c r="B33" s="11" t="s">
        <v>25</v>
      </c>
      <c r="C33" s="9">
        <v>89827.94</v>
      </c>
      <c r="D33" s="9">
        <v>79754.82</v>
      </c>
      <c r="E33" s="44">
        <f t="shared" si="0"/>
        <v>-10073.119999999995</v>
      </c>
      <c r="F33" s="47">
        <f t="shared" si="1"/>
        <v>88.79</v>
      </c>
      <c r="G33" s="12">
        <v>476874</v>
      </c>
      <c r="H33" s="12">
        <v>500417</v>
      </c>
      <c r="I33" s="44">
        <f t="shared" si="2"/>
        <v>23543</v>
      </c>
      <c r="J33" s="29">
        <f t="shared" si="3"/>
        <v>104.94</v>
      </c>
      <c r="N33" s="1"/>
      <c r="O33" s="5"/>
    </row>
    <row r="34" spans="1:15" ht="15.75">
      <c r="A34" s="10">
        <v>27</v>
      </c>
      <c r="B34" s="11" t="s">
        <v>26</v>
      </c>
      <c r="C34" s="9">
        <v>56492.21</v>
      </c>
      <c r="D34" s="9">
        <v>69224.86</v>
      </c>
      <c r="E34" s="44">
        <f t="shared" si="0"/>
        <v>12732.650000000001</v>
      </c>
      <c r="F34" s="47">
        <f t="shared" si="1"/>
        <v>122.54</v>
      </c>
      <c r="G34" s="12">
        <v>281105</v>
      </c>
      <c r="H34" s="12">
        <v>309819</v>
      </c>
      <c r="I34" s="44">
        <f t="shared" si="2"/>
        <v>28714</v>
      </c>
      <c r="J34" s="29">
        <f t="shared" si="3"/>
        <v>110.21</v>
      </c>
      <c r="N34" s="1"/>
      <c r="O34" s="5"/>
    </row>
    <row r="35" spans="1:15" ht="15.75">
      <c r="A35" s="10">
        <v>28</v>
      </c>
      <c r="B35" s="11" t="s">
        <v>27</v>
      </c>
      <c r="C35" s="9">
        <v>60093.32</v>
      </c>
      <c r="D35" s="9">
        <v>62334.94</v>
      </c>
      <c r="E35" s="44">
        <f t="shared" si="0"/>
        <v>2241.6200000000026</v>
      </c>
      <c r="F35" s="47">
        <f t="shared" si="1"/>
        <v>103.73</v>
      </c>
      <c r="G35" s="12">
        <v>326784</v>
      </c>
      <c r="H35" s="12">
        <v>329869</v>
      </c>
      <c r="I35" s="44">
        <f t="shared" si="2"/>
        <v>3085</v>
      </c>
      <c r="J35" s="29">
        <f t="shared" si="3"/>
        <v>100.94</v>
      </c>
      <c r="N35" s="1"/>
      <c r="O35" s="5"/>
    </row>
    <row r="36" spans="1:15" ht="15.75">
      <c r="A36" s="10">
        <v>29</v>
      </c>
      <c r="B36" s="11" t="s">
        <v>28</v>
      </c>
      <c r="C36" s="9">
        <v>93687.36</v>
      </c>
      <c r="D36" s="9">
        <v>118125.47</v>
      </c>
      <c r="E36" s="44">
        <f t="shared" si="0"/>
        <v>24438.11</v>
      </c>
      <c r="F36" s="47">
        <f t="shared" si="1"/>
        <v>126.08</v>
      </c>
      <c r="G36" s="12">
        <v>707721</v>
      </c>
      <c r="H36" s="12">
        <v>747065</v>
      </c>
      <c r="I36" s="44">
        <f t="shared" si="2"/>
        <v>39344</v>
      </c>
      <c r="J36" s="29">
        <f t="shared" si="3"/>
        <v>105.56</v>
      </c>
      <c r="N36" s="1"/>
      <c r="O36" s="5"/>
    </row>
    <row r="37" spans="1:15" ht="15.75">
      <c r="A37" s="10">
        <v>30</v>
      </c>
      <c r="B37" s="11" t="s">
        <v>29</v>
      </c>
      <c r="C37" s="9">
        <v>167355.06</v>
      </c>
      <c r="D37" s="9">
        <v>180034.77</v>
      </c>
      <c r="E37" s="44">
        <f t="shared" si="0"/>
        <v>12679.709999999992</v>
      </c>
      <c r="F37" s="47">
        <f t="shared" si="1"/>
        <v>107.58</v>
      </c>
      <c r="G37" s="12">
        <v>1208335</v>
      </c>
      <c r="H37" s="12">
        <v>1245968</v>
      </c>
      <c r="I37" s="44">
        <f t="shared" si="2"/>
        <v>37633</v>
      </c>
      <c r="J37" s="29">
        <f t="shared" si="3"/>
        <v>103.11</v>
      </c>
      <c r="N37" s="1"/>
      <c r="O37" s="5"/>
    </row>
    <row r="38" spans="1:15" ht="15.75">
      <c r="A38" s="10">
        <v>31</v>
      </c>
      <c r="B38" s="11" t="s">
        <v>30</v>
      </c>
      <c r="C38" s="9">
        <v>225328.97</v>
      </c>
      <c r="D38" s="9">
        <v>221819.48</v>
      </c>
      <c r="E38" s="44">
        <f t="shared" si="0"/>
        <v>-3509.4899999999907</v>
      </c>
      <c r="F38" s="47">
        <f t="shared" si="1"/>
        <v>98.44</v>
      </c>
      <c r="G38" s="12">
        <v>1452022</v>
      </c>
      <c r="H38" s="12">
        <v>1434467</v>
      </c>
      <c r="I38" s="44">
        <f t="shared" si="2"/>
        <v>-17555</v>
      </c>
      <c r="J38" s="29">
        <f t="shared" si="3"/>
        <v>98.79</v>
      </c>
      <c r="N38" s="1"/>
      <c r="O38" s="5"/>
    </row>
    <row r="39" spans="1:15" ht="15.75">
      <c r="A39" s="10">
        <v>32</v>
      </c>
      <c r="B39" s="11" t="s">
        <v>31</v>
      </c>
      <c r="C39" s="9">
        <v>123878.18</v>
      </c>
      <c r="D39" s="9">
        <v>136628.74</v>
      </c>
      <c r="E39" s="44">
        <f t="shared" si="0"/>
        <v>12750.559999999998</v>
      </c>
      <c r="F39" s="47">
        <f t="shared" si="1"/>
        <v>110.29</v>
      </c>
      <c r="G39" s="12">
        <v>856751</v>
      </c>
      <c r="H39" s="12">
        <v>928450</v>
      </c>
      <c r="I39" s="44">
        <f t="shared" si="2"/>
        <v>71699</v>
      </c>
      <c r="J39" s="29">
        <f t="shared" si="3"/>
        <v>108.37</v>
      </c>
      <c r="N39" s="1"/>
      <c r="O39" s="5"/>
    </row>
    <row r="40" spans="1:15" ht="16.5" thickBot="1">
      <c r="A40" s="48">
        <v>33</v>
      </c>
      <c r="B40" s="49" t="s">
        <v>32</v>
      </c>
      <c r="C40" s="9">
        <v>80759.79</v>
      </c>
      <c r="D40" s="9">
        <v>83305.03</v>
      </c>
      <c r="E40" s="50">
        <v>80759.79</v>
      </c>
      <c r="F40" s="51">
        <f t="shared" si="1"/>
        <v>103.15</v>
      </c>
      <c r="G40" s="13">
        <v>568584</v>
      </c>
      <c r="H40" s="13">
        <v>586667</v>
      </c>
      <c r="I40" s="50">
        <f t="shared" si="2"/>
        <v>18083</v>
      </c>
      <c r="J40" s="37">
        <f t="shared" si="3"/>
        <v>103.18</v>
      </c>
      <c r="N40" s="1"/>
      <c r="O40" s="5"/>
    </row>
    <row r="41" spans="1:15" ht="16.5" thickBot="1">
      <c r="A41" s="52"/>
      <c r="B41" s="53" t="s">
        <v>33</v>
      </c>
      <c r="C41" s="54">
        <f>SUM(C8:C40)</f>
        <v>8827280.5</v>
      </c>
      <c r="D41" s="54">
        <f>SUM(D8:D40)</f>
        <v>9058444.310000002</v>
      </c>
      <c r="E41" s="54">
        <f t="shared" si="0"/>
        <v>231163.81000000238</v>
      </c>
      <c r="F41" s="15">
        <f t="shared" si="1"/>
        <v>102.62</v>
      </c>
      <c r="G41" s="54">
        <f>SUM(G8:G40)</f>
        <v>56876679</v>
      </c>
      <c r="H41" s="54">
        <f>SUM(H8:H40)</f>
        <v>58339336</v>
      </c>
      <c r="I41" s="54">
        <f t="shared" si="2"/>
        <v>1462657</v>
      </c>
      <c r="J41" s="15">
        <f t="shared" si="3"/>
        <v>102.57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1811023622047245" right="0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2" sqref="A2:I3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375" style="0" customWidth="1"/>
    <col min="10" max="10" width="13.00390625" style="0" customWidth="1"/>
    <col min="11" max="11" width="10.75390625" style="0" customWidth="1"/>
  </cols>
  <sheetData>
    <row r="2" spans="1:9" ht="12.75">
      <c r="A2" s="68" t="s">
        <v>53</v>
      </c>
      <c r="B2" s="68"/>
      <c r="C2" s="68"/>
      <c r="D2" s="68"/>
      <c r="E2" s="68"/>
      <c r="F2" s="68"/>
      <c r="G2" s="68"/>
      <c r="H2" s="68"/>
      <c r="I2" s="68"/>
    </row>
    <row r="3" spans="1:9" ht="49.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0:11" ht="13.5" thickBot="1">
      <c r="J4" s="69" t="s">
        <v>46</v>
      </c>
      <c r="K4" s="69"/>
    </row>
    <row r="5" spans="1:11" ht="38.25" customHeight="1" thickBot="1">
      <c r="A5" s="70" t="s">
        <v>37</v>
      </c>
      <c r="B5" s="66" t="s">
        <v>45</v>
      </c>
      <c r="C5" s="72" t="s">
        <v>47</v>
      </c>
      <c r="D5" s="73"/>
      <c r="E5" s="74"/>
      <c r="F5" s="72" t="s">
        <v>54</v>
      </c>
      <c r="G5" s="73"/>
      <c r="H5" s="74"/>
      <c r="I5" s="72" t="s">
        <v>43</v>
      </c>
      <c r="J5" s="73"/>
      <c r="K5" s="74"/>
    </row>
    <row r="6" spans="1:11" ht="48" thickBot="1">
      <c r="A6" s="71"/>
      <c r="B6" s="67"/>
      <c r="C6" s="18" t="s">
        <v>40</v>
      </c>
      <c r="D6" s="18" t="s">
        <v>41</v>
      </c>
      <c r="E6" s="18" t="s">
        <v>42</v>
      </c>
      <c r="F6" s="18" t="s">
        <v>40</v>
      </c>
      <c r="G6" s="18" t="s">
        <v>41</v>
      </c>
      <c r="H6" s="18" t="s">
        <v>42</v>
      </c>
      <c r="I6" s="18" t="s">
        <v>40</v>
      </c>
      <c r="J6" s="18" t="s">
        <v>41</v>
      </c>
      <c r="K6" s="18" t="s">
        <v>42</v>
      </c>
    </row>
    <row r="7" spans="1:11" ht="16.5" thickBo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15.75">
      <c r="A8" s="20">
        <v>1</v>
      </c>
      <c r="B8" s="21" t="s">
        <v>1</v>
      </c>
      <c r="C8" s="22">
        <v>33961089</v>
      </c>
      <c r="D8" s="23">
        <v>5120867.75</v>
      </c>
      <c r="E8" s="24">
        <f>ROUND(D8*100/C8,2)</f>
        <v>15.08</v>
      </c>
      <c r="F8" s="22">
        <v>34052213</v>
      </c>
      <c r="G8" s="23">
        <v>5052522.33</v>
      </c>
      <c r="H8" s="24">
        <f>ROUND(G8*100/F8,2)</f>
        <v>14.84</v>
      </c>
      <c r="I8" s="22">
        <f>ROUND(F8-C8,0)</f>
        <v>91124</v>
      </c>
      <c r="J8" s="22">
        <f>G8-D8</f>
        <v>-68345.41999999993</v>
      </c>
      <c r="K8" s="25">
        <f>H8-E8</f>
        <v>-0.2400000000000002</v>
      </c>
    </row>
    <row r="9" spans="1:11" ht="15.75">
      <c r="A9" s="26">
        <v>2</v>
      </c>
      <c r="B9" s="27" t="s">
        <v>44</v>
      </c>
      <c r="C9" s="28">
        <v>1649099</v>
      </c>
      <c r="D9" s="23">
        <v>228398.36</v>
      </c>
      <c r="E9" s="24">
        <f aca="true" t="shared" si="0" ref="E9:E40">ROUND(D9*100/C9,2)</f>
        <v>13.85</v>
      </c>
      <c r="F9" s="28">
        <v>1591827</v>
      </c>
      <c r="G9" s="23">
        <v>238994.09</v>
      </c>
      <c r="H9" s="24">
        <f aca="true" t="shared" si="1" ref="H9:H41">ROUND(G9*100/F9,2)</f>
        <v>15.01</v>
      </c>
      <c r="I9" s="28">
        <f aca="true" t="shared" si="2" ref="I9:I41">ROUND(F9-C9,0)</f>
        <v>-57272</v>
      </c>
      <c r="J9" s="28">
        <f aca="true" t="shared" si="3" ref="J9:K40">G9-D9</f>
        <v>10595.73000000001</v>
      </c>
      <c r="K9" s="29">
        <f t="shared" si="3"/>
        <v>1.1600000000000001</v>
      </c>
    </row>
    <row r="10" spans="1:11" ht="15.75">
      <c r="A10" s="26">
        <v>3</v>
      </c>
      <c r="B10" s="27" t="s">
        <v>2</v>
      </c>
      <c r="C10" s="28">
        <v>1944933</v>
      </c>
      <c r="D10" s="23">
        <v>308731.83</v>
      </c>
      <c r="E10" s="24">
        <f t="shared" si="0"/>
        <v>15.87</v>
      </c>
      <c r="F10" s="28">
        <v>1939396</v>
      </c>
      <c r="G10" s="23">
        <v>308334.9</v>
      </c>
      <c r="H10" s="24">
        <f t="shared" si="1"/>
        <v>15.9</v>
      </c>
      <c r="I10" s="28">
        <f>ROUND(F10-C10,0)</f>
        <v>-5537</v>
      </c>
      <c r="J10" s="28">
        <f t="shared" si="3"/>
        <v>-396.929999999993</v>
      </c>
      <c r="K10" s="29">
        <f t="shared" si="3"/>
        <v>0.030000000000001137</v>
      </c>
    </row>
    <row r="11" spans="1:11" ht="15.75">
      <c r="A11" s="30">
        <v>4</v>
      </c>
      <c r="B11" s="31" t="s">
        <v>3</v>
      </c>
      <c r="C11" s="28">
        <v>1392212</v>
      </c>
      <c r="D11" s="23">
        <v>224536.46</v>
      </c>
      <c r="E11" s="24">
        <f t="shared" si="0"/>
        <v>16.13</v>
      </c>
      <c r="F11" s="28">
        <v>1490927</v>
      </c>
      <c r="G11" s="23">
        <v>230776.37</v>
      </c>
      <c r="H11" s="24">
        <f t="shared" si="1"/>
        <v>15.48</v>
      </c>
      <c r="I11" s="32">
        <f t="shared" si="2"/>
        <v>98715</v>
      </c>
      <c r="J11" s="32">
        <f t="shared" si="3"/>
        <v>6239.9100000000035</v>
      </c>
      <c r="K11" s="29">
        <f t="shared" si="3"/>
        <v>-0.6499999999999986</v>
      </c>
    </row>
    <row r="12" spans="1:11" ht="15.75">
      <c r="A12" s="30">
        <v>5</v>
      </c>
      <c r="B12" s="31" t="s">
        <v>4</v>
      </c>
      <c r="C12" s="28">
        <v>419191</v>
      </c>
      <c r="D12" s="23">
        <v>67070.97</v>
      </c>
      <c r="E12" s="24">
        <f t="shared" si="0"/>
        <v>16</v>
      </c>
      <c r="F12" s="28">
        <v>442692</v>
      </c>
      <c r="G12" s="23">
        <v>75492.87</v>
      </c>
      <c r="H12" s="24">
        <f t="shared" si="1"/>
        <v>17.05</v>
      </c>
      <c r="I12" s="32">
        <f t="shared" si="2"/>
        <v>23501</v>
      </c>
      <c r="J12" s="32">
        <f t="shared" si="3"/>
        <v>8421.899999999994</v>
      </c>
      <c r="K12" s="29">
        <f t="shared" si="3"/>
        <v>1.0500000000000007</v>
      </c>
    </row>
    <row r="13" spans="1:11" ht="15.75">
      <c r="A13" s="26">
        <v>6</v>
      </c>
      <c r="B13" s="27" t="s">
        <v>5</v>
      </c>
      <c r="C13" s="28">
        <v>405176</v>
      </c>
      <c r="D13" s="23">
        <v>67713.09</v>
      </c>
      <c r="E13" s="24">
        <f t="shared" si="0"/>
        <v>16.71</v>
      </c>
      <c r="F13" s="28">
        <v>403716</v>
      </c>
      <c r="G13" s="23">
        <v>78529.14</v>
      </c>
      <c r="H13" s="24">
        <f t="shared" si="1"/>
        <v>19.45</v>
      </c>
      <c r="I13" s="28">
        <f t="shared" si="2"/>
        <v>-1460</v>
      </c>
      <c r="J13" s="28">
        <f t="shared" si="3"/>
        <v>10816.050000000003</v>
      </c>
      <c r="K13" s="29">
        <f t="shared" si="3"/>
        <v>2.7399999999999984</v>
      </c>
    </row>
    <row r="14" spans="1:11" ht="15.75">
      <c r="A14" s="26">
        <v>7</v>
      </c>
      <c r="B14" s="27" t="s">
        <v>6</v>
      </c>
      <c r="C14" s="28">
        <v>2216994</v>
      </c>
      <c r="D14" s="23">
        <v>383500.38</v>
      </c>
      <c r="E14" s="24">
        <f t="shared" si="0"/>
        <v>17.3</v>
      </c>
      <c r="F14" s="28">
        <v>2448409</v>
      </c>
      <c r="G14" s="23">
        <v>433339.51</v>
      </c>
      <c r="H14" s="24">
        <f t="shared" si="1"/>
        <v>17.7</v>
      </c>
      <c r="I14" s="28">
        <f t="shared" si="2"/>
        <v>231415</v>
      </c>
      <c r="J14" s="28">
        <f t="shared" si="3"/>
        <v>49839.130000000005</v>
      </c>
      <c r="K14" s="29">
        <f t="shared" si="3"/>
        <v>0.3999999999999986</v>
      </c>
    </row>
    <row r="15" spans="1:11" ht="15.75">
      <c r="A15" s="30">
        <v>8</v>
      </c>
      <c r="B15" s="31" t="s">
        <v>7</v>
      </c>
      <c r="C15" s="28">
        <v>1240463</v>
      </c>
      <c r="D15" s="23">
        <v>151367.51</v>
      </c>
      <c r="E15" s="24">
        <f t="shared" si="0"/>
        <v>12.2</v>
      </c>
      <c r="F15" s="28">
        <v>1797314</v>
      </c>
      <c r="G15" s="23">
        <v>226254.94</v>
      </c>
      <c r="H15" s="24">
        <f t="shared" si="1"/>
        <v>12.59</v>
      </c>
      <c r="I15" s="32">
        <f t="shared" si="2"/>
        <v>556851</v>
      </c>
      <c r="J15" s="32">
        <f t="shared" si="3"/>
        <v>74887.43</v>
      </c>
      <c r="K15" s="29">
        <f t="shared" si="3"/>
        <v>0.39000000000000057</v>
      </c>
    </row>
    <row r="16" spans="1:11" ht="15.75">
      <c r="A16" s="30">
        <v>9</v>
      </c>
      <c r="B16" s="31" t="s">
        <v>8</v>
      </c>
      <c r="C16" s="28">
        <v>151891</v>
      </c>
      <c r="D16" s="23">
        <v>22739.54</v>
      </c>
      <c r="E16" s="24">
        <f t="shared" si="0"/>
        <v>14.97</v>
      </c>
      <c r="F16" s="28">
        <v>144335</v>
      </c>
      <c r="G16" s="23">
        <v>20412.29</v>
      </c>
      <c r="H16" s="24">
        <f t="shared" si="1"/>
        <v>14.14</v>
      </c>
      <c r="I16" s="32">
        <f t="shared" si="2"/>
        <v>-7556</v>
      </c>
      <c r="J16" s="32">
        <f t="shared" si="3"/>
        <v>-2327.25</v>
      </c>
      <c r="K16" s="29">
        <f t="shared" si="3"/>
        <v>-0.8300000000000001</v>
      </c>
    </row>
    <row r="17" spans="1:11" ht="15.75">
      <c r="A17" s="26">
        <v>10</v>
      </c>
      <c r="B17" s="27" t="s">
        <v>9</v>
      </c>
      <c r="C17" s="28">
        <v>337188</v>
      </c>
      <c r="D17" s="23">
        <v>105727.94</v>
      </c>
      <c r="E17" s="24">
        <f t="shared" si="0"/>
        <v>31.36</v>
      </c>
      <c r="F17" s="28">
        <v>333172</v>
      </c>
      <c r="G17" s="23">
        <v>109644.49</v>
      </c>
      <c r="H17" s="24">
        <f t="shared" si="1"/>
        <v>32.91</v>
      </c>
      <c r="I17" s="28">
        <f>ROUND(F17-C17,0)</f>
        <v>-4016</v>
      </c>
      <c r="J17" s="28">
        <f t="shared" si="3"/>
        <v>3916.550000000003</v>
      </c>
      <c r="K17" s="29">
        <f t="shared" si="3"/>
        <v>1.5499999999999972</v>
      </c>
    </row>
    <row r="18" spans="1:11" ht="15.75">
      <c r="A18" s="26">
        <v>11</v>
      </c>
      <c r="B18" s="27" t="s">
        <v>10</v>
      </c>
      <c r="C18" s="28">
        <v>205174</v>
      </c>
      <c r="D18" s="23">
        <v>32642.46</v>
      </c>
      <c r="E18" s="24">
        <f t="shared" si="0"/>
        <v>15.91</v>
      </c>
      <c r="F18" s="28">
        <v>238336</v>
      </c>
      <c r="G18" s="23">
        <v>38247.11</v>
      </c>
      <c r="H18" s="24">
        <f t="shared" si="1"/>
        <v>16.05</v>
      </c>
      <c r="I18" s="28">
        <f t="shared" si="2"/>
        <v>33162</v>
      </c>
      <c r="J18" s="28">
        <f t="shared" si="3"/>
        <v>5604.6500000000015</v>
      </c>
      <c r="K18" s="29">
        <f t="shared" si="3"/>
        <v>0.14000000000000057</v>
      </c>
    </row>
    <row r="19" spans="1:11" ht="15.75">
      <c r="A19" s="26">
        <v>12</v>
      </c>
      <c r="B19" s="27" t="s">
        <v>11</v>
      </c>
      <c r="C19" s="28">
        <v>1077768</v>
      </c>
      <c r="D19" s="23">
        <v>200396.14</v>
      </c>
      <c r="E19" s="24">
        <f t="shared" si="0"/>
        <v>18.59</v>
      </c>
      <c r="F19" s="28">
        <v>1018794</v>
      </c>
      <c r="G19" s="23">
        <v>193877.54</v>
      </c>
      <c r="H19" s="24">
        <f t="shared" si="1"/>
        <v>19.03</v>
      </c>
      <c r="I19" s="28">
        <f t="shared" si="2"/>
        <v>-58974</v>
      </c>
      <c r="J19" s="28">
        <f t="shared" si="3"/>
        <v>-6518.600000000006</v>
      </c>
      <c r="K19" s="29">
        <f t="shared" si="3"/>
        <v>0.4400000000000013</v>
      </c>
    </row>
    <row r="20" spans="1:11" ht="15.75">
      <c r="A20" s="30">
        <v>13</v>
      </c>
      <c r="B20" s="31" t="s">
        <v>12</v>
      </c>
      <c r="C20" s="28">
        <v>226691</v>
      </c>
      <c r="D20" s="23">
        <v>36677.16</v>
      </c>
      <c r="E20" s="24">
        <f t="shared" si="0"/>
        <v>16.18</v>
      </c>
      <c r="F20" s="28">
        <v>227276</v>
      </c>
      <c r="G20" s="23">
        <v>37949.27</v>
      </c>
      <c r="H20" s="24">
        <f t="shared" si="1"/>
        <v>16.7</v>
      </c>
      <c r="I20" s="32">
        <f t="shared" si="2"/>
        <v>585</v>
      </c>
      <c r="J20" s="32">
        <f t="shared" si="3"/>
        <v>1272.1099999999933</v>
      </c>
      <c r="K20" s="29">
        <f t="shared" si="3"/>
        <v>0.5199999999999996</v>
      </c>
    </row>
    <row r="21" spans="1:11" ht="15.75">
      <c r="A21" s="26">
        <v>14</v>
      </c>
      <c r="B21" s="27" t="s">
        <v>13</v>
      </c>
      <c r="C21" s="28">
        <v>1236819</v>
      </c>
      <c r="D21" s="23">
        <v>172249.12</v>
      </c>
      <c r="E21" s="24">
        <f t="shared" si="0"/>
        <v>13.93</v>
      </c>
      <c r="F21" s="28">
        <v>1364277</v>
      </c>
      <c r="G21" s="23">
        <v>208025.74</v>
      </c>
      <c r="H21" s="24">
        <f t="shared" si="1"/>
        <v>15.25</v>
      </c>
      <c r="I21" s="28">
        <f t="shared" si="2"/>
        <v>127458</v>
      </c>
      <c r="J21" s="28">
        <f t="shared" si="3"/>
        <v>35776.619999999995</v>
      </c>
      <c r="K21" s="29">
        <f t="shared" si="3"/>
        <v>1.3200000000000003</v>
      </c>
    </row>
    <row r="22" spans="1:11" ht="15.75">
      <c r="A22" s="26">
        <v>15</v>
      </c>
      <c r="B22" s="27" t="s">
        <v>14</v>
      </c>
      <c r="C22" s="28">
        <v>268738</v>
      </c>
      <c r="D22" s="23">
        <v>45383.54</v>
      </c>
      <c r="E22" s="24">
        <f t="shared" si="0"/>
        <v>16.89</v>
      </c>
      <c r="F22" s="28">
        <v>271262</v>
      </c>
      <c r="G22" s="23">
        <v>47635.53</v>
      </c>
      <c r="H22" s="24">
        <f t="shared" si="1"/>
        <v>17.56</v>
      </c>
      <c r="I22" s="28">
        <f t="shared" si="2"/>
        <v>2524</v>
      </c>
      <c r="J22" s="28">
        <f t="shared" si="3"/>
        <v>2251.989999999998</v>
      </c>
      <c r="K22" s="29">
        <f t="shared" si="3"/>
        <v>0.6699999999999982</v>
      </c>
    </row>
    <row r="23" spans="1:11" ht="15.75">
      <c r="A23" s="26">
        <v>16</v>
      </c>
      <c r="B23" s="27" t="s">
        <v>15</v>
      </c>
      <c r="C23" s="28">
        <v>596465</v>
      </c>
      <c r="D23" s="23">
        <v>97888.23</v>
      </c>
      <c r="E23" s="24">
        <f t="shared" si="0"/>
        <v>16.41</v>
      </c>
      <c r="F23" s="28">
        <v>650488</v>
      </c>
      <c r="G23" s="23">
        <v>102654.41</v>
      </c>
      <c r="H23" s="24">
        <f t="shared" si="1"/>
        <v>15.78</v>
      </c>
      <c r="I23" s="28">
        <f t="shared" si="2"/>
        <v>54023</v>
      </c>
      <c r="J23" s="28">
        <f t="shared" si="3"/>
        <v>4766.180000000008</v>
      </c>
      <c r="K23" s="29">
        <f t="shared" si="3"/>
        <v>-0.6300000000000008</v>
      </c>
    </row>
    <row r="24" spans="1:11" ht="15.75">
      <c r="A24" s="30">
        <v>17</v>
      </c>
      <c r="B24" s="31" t="s">
        <v>16</v>
      </c>
      <c r="C24" s="28">
        <v>288826</v>
      </c>
      <c r="D24" s="23">
        <v>47644.56</v>
      </c>
      <c r="E24" s="24">
        <f t="shared" si="0"/>
        <v>16.5</v>
      </c>
      <c r="F24" s="28">
        <v>322336</v>
      </c>
      <c r="G24" s="23">
        <v>52464.41</v>
      </c>
      <c r="H24" s="24">
        <f t="shared" si="1"/>
        <v>16.28</v>
      </c>
      <c r="I24" s="32">
        <f t="shared" si="2"/>
        <v>33510</v>
      </c>
      <c r="J24" s="32">
        <f t="shared" si="3"/>
        <v>4819.850000000006</v>
      </c>
      <c r="K24" s="29">
        <f t="shared" si="3"/>
        <v>-0.21999999999999886</v>
      </c>
    </row>
    <row r="25" spans="1:11" ht="15.75">
      <c r="A25" s="30">
        <v>18</v>
      </c>
      <c r="B25" s="31" t="s">
        <v>17</v>
      </c>
      <c r="C25" s="28">
        <v>341702</v>
      </c>
      <c r="D25" s="23">
        <v>54562.72</v>
      </c>
      <c r="E25" s="24">
        <f t="shared" si="0"/>
        <v>15.97</v>
      </c>
      <c r="F25" s="28">
        <v>385774</v>
      </c>
      <c r="G25" s="23">
        <v>60870.24</v>
      </c>
      <c r="H25" s="24">
        <f t="shared" si="1"/>
        <v>15.78</v>
      </c>
      <c r="I25" s="32">
        <f t="shared" si="2"/>
        <v>44072</v>
      </c>
      <c r="J25" s="32">
        <f t="shared" si="3"/>
        <v>6307.519999999997</v>
      </c>
      <c r="K25" s="29">
        <f t="shared" si="3"/>
        <v>-0.19000000000000128</v>
      </c>
    </row>
    <row r="26" spans="1:11" ht="15.75">
      <c r="A26" s="30">
        <v>19</v>
      </c>
      <c r="B26" s="31" t="s">
        <v>18</v>
      </c>
      <c r="C26" s="28">
        <v>207082</v>
      </c>
      <c r="D26" s="23">
        <v>28999.6</v>
      </c>
      <c r="E26" s="24">
        <f t="shared" si="0"/>
        <v>14</v>
      </c>
      <c r="F26" s="28">
        <v>200605</v>
      </c>
      <c r="G26" s="23">
        <v>28536.06</v>
      </c>
      <c r="H26" s="24">
        <f t="shared" si="1"/>
        <v>14.22</v>
      </c>
      <c r="I26" s="32">
        <f t="shared" si="2"/>
        <v>-6477</v>
      </c>
      <c r="J26" s="32">
        <f t="shared" si="3"/>
        <v>-463.53999999999724</v>
      </c>
      <c r="K26" s="29">
        <f t="shared" si="3"/>
        <v>0.22000000000000064</v>
      </c>
    </row>
    <row r="27" spans="1:11" ht="15.75">
      <c r="A27" s="26">
        <v>20</v>
      </c>
      <c r="B27" s="27" t="s">
        <v>19</v>
      </c>
      <c r="C27" s="28">
        <v>275638</v>
      </c>
      <c r="D27" s="23">
        <v>44666.49</v>
      </c>
      <c r="E27" s="24">
        <f t="shared" si="0"/>
        <v>16.2</v>
      </c>
      <c r="F27" s="28">
        <v>321267</v>
      </c>
      <c r="G27" s="23">
        <v>51487.98</v>
      </c>
      <c r="H27" s="24">
        <f t="shared" si="1"/>
        <v>16.03</v>
      </c>
      <c r="I27" s="28">
        <f t="shared" si="2"/>
        <v>45629</v>
      </c>
      <c r="J27" s="28">
        <f t="shared" si="3"/>
        <v>6821.490000000005</v>
      </c>
      <c r="K27" s="29">
        <f t="shared" si="3"/>
        <v>-0.16999999999999815</v>
      </c>
    </row>
    <row r="28" spans="1:11" ht="15.75">
      <c r="A28" s="26">
        <v>21</v>
      </c>
      <c r="B28" s="27" t="s">
        <v>20</v>
      </c>
      <c r="C28" s="28">
        <v>419965</v>
      </c>
      <c r="D28" s="23">
        <v>84791.1</v>
      </c>
      <c r="E28" s="24">
        <f t="shared" si="0"/>
        <v>20.19</v>
      </c>
      <c r="F28" s="28">
        <v>413204</v>
      </c>
      <c r="G28" s="23">
        <v>89195.29</v>
      </c>
      <c r="H28" s="24">
        <f t="shared" si="1"/>
        <v>21.59</v>
      </c>
      <c r="I28" s="28">
        <f t="shared" si="2"/>
        <v>-6761</v>
      </c>
      <c r="J28" s="28">
        <f t="shared" si="3"/>
        <v>4404.189999999988</v>
      </c>
      <c r="K28" s="29">
        <f t="shared" si="3"/>
        <v>1.3999999999999986</v>
      </c>
    </row>
    <row r="29" spans="1:11" ht="15.75">
      <c r="A29" s="30">
        <v>22</v>
      </c>
      <c r="B29" s="31" t="s">
        <v>21</v>
      </c>
      <c r="C29" s="28">
        <v>121601</v>
      </c>
      <c r="D29" s="23">
        <v>21040.57</v>
      </c>
      <c r="E29" s="24">
        <f t="shared" si="0"/>
        <v>17.3</v>
      </c>
      <c r="F29" s="28">
        <v>111631</v>
      </c>
      <c r="G29" s="23">
        <v>21355.2</v>
      </c>
      <c r="H29" s="24">
        <f t="shared" si="1"/>
        <v>19.13</v>
      </c>
      <c r="I29" s="32">
        <f t="shared" si="2"/>
        <v>-9970</v>
      </c>
      <c r="J29" s="32">
        <f t="shared" si="3"/>
        <v>314.630000000001</v>
      </c>
      <c r="K29" s="29">
        <f t="shared" si="3"/>
        <v>1.8299999999999983</v>
      </c>
    </row>
    <row r="30" spans="1:11" ht="15.75">
      <c r="A30" s="30">
        <v>23</v>
      </c>
      <c r="B30" s="31" t="s">
        <v>22</v>
      </c>
      <c r="C30" s="28">
        <v>601275</v>
      </c>
      <c r="D30" s="23">
        <v>108343.02</v>
      </c>
      <c r="E30" s="24">
        <f t="shared" si="0"/>
        <v>18.02</v>
      </c>
      <c r="F30" s="28">
        <v>597468</v>
      </c>
      <c r="G30" s="23">
        <v>112421.89</v>
      </c>
      <c r="H30" s="24">
        <f t="shared" si="1"/>
        <v>18.82</v>
      </c>
      <c r="I30" s="32">
        <f t="shared" si="2"/>
        <v>-3807</v>
      </c>
      <c r="J30" s="32">
        <f t="shared" si="3"/>
        <v>4078.8699999999953</v>
      </c>
      <c r="K30" s="29">
        <f t="shared" si="3"/>
        <v>0.8000000000000007</v>
      </c>
    </row>
    <row r="31" spans="1:11" ht="15.75">
      <c r="A31" s="26">
        <v>24</v>
      </c>
      <c r="B31" s="27" t="s">
        <v>23</v>
      </c>
      <c r="C31" s="28">
        <v>1234940</v>
      </c>
      <c r="D31" s="23">
        <v>244230.74</v>
      </c>
      <c r="E31" s="24">
        <f t="shared" si="0"/>
        <v>19.78</v>
      </c>
      <c r="F31" s="28">
        <v>1263357</v>
      </c>
      <c r="G31" s="23">
        <v>249549.24</v>
      </c>
      <c r="H31" s="24">
        <f t="shared" si="1"/>
        <v>19.75</v>
      </c>
      <c r="I31" s="28">
        <f t="shared" si="2"/>
        <v>28417</v>
      </c>
      <c r="J31" s="28">
        <f t="shared" si="3"/>
        <v>5318.5</v>
      </c>
      <c r="K31" s="29">
        <f t="shared" si="3"/>
        <v>-0.030000000000001137</v>
      </c>
    </row>
    <row r="32" spans="1:11" ht="15.75">
      <c r="A32" s="30">
        <v>25</v>
      </c>
      <c r="B32" s="31" t="s">
        <v>24</v>
      </c>
      <c r="C32" s="28">
        <v>177583</v>
      </c>
      <c r="D32" s="23">
        <v>29688.39</v>
      </c>
      <c r="E32" s="24">
        <f t="shared" si="0"/>
        <v>16.72</v>
      </c>
      <c r="F32" s="28">
        <v>226538</v>
      </c>
      <c r="G32" s="23">
        <v>38645.36</v>
      </c>
      <c r="H32" s="24">
        <f t="shared" si="1"/>
        <v>17.06</v>
      </c>
      <c r="I32" s="32">
        <f t="shared" si="2"/>
        <v>48955</v>
      </c>
      <c r="J32" s="32">
        <f t="shared" si="3"/>
        <v>8956.970000000001</v>
      </c>
      <c r="K32" s="29">
        <f t="shared" si="3"/>
        <v>0.33999999999999986</v>
      </c>
    </row>
    <row r="33" spans="1:11" ht="15.75">
      <c r="A33" s="26">
        <v>26</v>
      </c>
      <c r="B33" s="27" t="s">
        <v>25</v>
      </c>
      <c r="C33" s="28">
        <v>476874</v>
      </c>
      <c r="D33" s="23">
        <v>89827.94</v>
      </c>
      <c r="E33" s="24">
        <f t="shared" si="0"/>
        <v>18.84</v>
      </c>
      <c r="F33" s="28">
        <v>500417</v>
      </c>
      <c r="G33" s="23">
        <v>79754.82</v>
      </c>
      <c r="H33" s="24">
        <f t="shared" si="1"/>
        <v>15.94</v>
      </c>
      <c r="I33" s="28">
        <f t="shared" si="2"/>
        <v>23543</v>
      </c>
      <c r="J33" s="28">
        <f t="shared" si="3"/>
        <v>-10073.119999999995</v>
      </c>
      <c r="K33" s="29">
        <f t="shared" si="3"/>
        <v>-2.9000000000000004</v>
      </c>
    </row>
    <row r="34" spans="1:11" ht="15.75">
      <c r="A34" s="26">
        <v>27</v>
      </c>
      <c r="B34" s="27" t="s">
        <v>26</v>
      </c>
      <c r="C34" s="28">
        <v>281105</v>
      </c>
      <c r="D34" s="23">
        <v>56492.21</v>
      </c>
      <c r="E34" s="24">
        <f t="shared" si="0"/>
        <v>20.1</v>
      </c>
      <c r="F34" s="28">
        <v>309819</v>
      </c>
      <c r="G34" s="23">
        <v>69224.86</v>
      </c>
      <c r="H34" s="24">
        <f t="shared" si="1"/>
        <v>22.34</v>
      </c>
      <c r="I34" s="28">
        <f t="shared" si="2"/>
        <v>28714</v>
      </c>
      <c r="J34" s="28">
        <f t="shared" si="3"/>
        <v>12732.650000000001</v>
      </c>
      <c r="K34" s="29">
        <f t="shared" si="3"/>
        <v>2.2399999999999984</v>
      </c>
    </row>
    <row r="35" spans="1:11" ht="15.75">
      <c r="A35" s="26">
        <v>28</v>
      </c>
      <c r="B35" s="27" t="s">
        <v>27</v>
      </c>
      <c r="C35" s="28">
        <v>326784</v>
      </c>
      <c r="D35" s="23">
        <v>60093.32</v>
      </c>
      <c r="E35" s="24">
        <f t="shared" si="0"/>
        <v>18.39</v>
      </c>
      <c r="F35" s="28">
        <v>329869</v>
      </c>
      <c r="G35" s="23">
        <v>62334.94</v>
      </c>
      <c r="H35" s="24">
        <f t="shared" si="1"/>
        <v>18.9</v>
      </c>
      <c r="I35" s="28">
        <f t="shared" si="2"/>
        <v>3085</v>
      </c>
      <c r="J35" s="28">
        <f t="shared" si="3"/>
        <v>2241.6200000000026</v>
      </c>
      <c r="K35" s="29">
        <f t="shared" si="3"/>
        <v>0.509999999999998</v>
      </c>
    </row>
    <row r="36" spans="1:11" ht="15.75">
      <c r="A36" s="30">
        <v>29</v>
      </c>
      <c r="B36" s="31" t="s">
        <v>28</v>
      </c>
      <c r="C36" s="28">
        <v>707721</v>
      </c>
      <c r="D36" s="23">
        <v>93687.36</v>
      </c>
      <c r="E36" s="24">
        <f t="shared" si="0"/>
        <v>13.24</v>
      </c>
      <c r="F36" s="28">
        <v>747065</v>
      </c>
      <c r="G36" s="23">
        <v>118125.47</v>
      </c>
      <c r="H36" s="24">
        <f t="shared" si="1"/>
        <v>15.81</v>
      </c>
      <c r="I36" s="32">
        <f t="shared" si="2"/>
        <v>39344</v>
      </c>
      <c r="J36" s="32">
        <f t="shared" si="3"/>
        <v>24438.11</v>
      </c>
      <c r="K36" s="29">
        <f t="shared" si="3"/>
        <v>2.5700000000000003</v>
      </c>
    </row>
    <row r="37" spans="1:11" ht="15.75">
      <c r="A37" s="30">
        <v>30</v>
      </c>
      <c r="B37" s="31" t="s">
        <v>29</v>
      </c>
      <c r="C37" s="28">
        <v>1208335</v>
      </c>
      <c r="D37" s="23">
        <v>167355.06</v>
      </c>
      <c r="E37" s="24">
        <f t="shared" si="0"/>
        <v>13.85</v>
      </c>
      <c r="F37" s="28">
        <v>1245968</v>
      </c>
      <c r="G37" s="23">
        <v>180034.77</v>
      </c>
      <c r="H37" s="24">
        <f t="shared" si="1"/>
        <v>14.45</v>
      </c>
      <c r="I37" s="32">
        <f t="shared" si="2"/>
        <v>37633</v>
      </c>
      <c r="J37" s="32">
        <f t="shared" si="3"/>
        <v>12679.709999999992</v>
      </c>
      <c r="K37" s="29">
        <f t="shared" si="3"/>
        <v>0.5999999999999996</v>
      </c>
    </row>
    <row r="38" spans="1:11" ht="15.75">
      <c r="A38" s="30">
        <v>31</v>
      </c>
      <c r="B38" s="31" t="s">
        <v>30</v>
      </c>
      <c r="C38" s="28">
        <v>1452022</v>
      </c>
      <c r="D38" s="23">
        <v>225328.97</v>
      </c>
      <c r="E38" s="24">
        <f t="shared" si="0"/>
        <v>15.52</v>
      </c>
      <c r="F38" s="28">
        <v>1434467</v>
      </c>
      <c r="G38" s="23">
        <v>221819.48</v>
      </c>
      <c r="H38" s="24">
        <f t="shared" si="1"/>
        <v>15.46</v>
      </c>
      <c r="I38" s="32">
        <f t="shared" si="2"/>
        <v>-17555</v>
      </c>
      <c r="J38" s="32">
        <f t="shared" si="3"/>
        <v>-3509.4899999999907</v>
      </c>
      <c r="K38" s="29">
        <f t="shared" si="3"/>
        <v>-0.05999999999999872</v>
      </c>
    </row>
    <row r="39" spans="1:11" ht="15.75">
      <c r="A39" s="30">
        <v>32</v>
      </c>
      <c r="B39" s="31" t="s">
        <v>31</v>
      </c>
      <c r="C39" s="28">
        <v>856751</v>
      </c>
      <c r="D39" s="23">
        <v>123878.18</v>
      </c>
      <c r="E39" s="24">
        <f t="shared" si="0"/>
        <v>14.46</v>
      </c>
      <c r="F39" s="28">
        <v>928450</v>
      </c>
      <c r="G39" s="23">
        <v>136628.74</v>
      </c>
      <c r="H39" s="24">
        <f t="shared" si="1"/>
        <v>14.72</v>
      </c>
      <c r="I39" s="32">
        <f t="shared" si="2"/>
        <v>71699</v>
      </c>
      <c r="J39" s="32">
        <f t="shared" si="3"/>
        <v>12750.559999999998</v>
      </c>
      <c r="K39" s="29">
        <f t="shared" si="3"/>
        <v>0.2599999999999998</v>
      </c>
    </row>
    <row r="40" spans="1:11" ht="16.5" thickBot="1">
      <c r="A40" s="30">
        <v>33</v>
      </c>
      <c r="B40" s="33" t="s">
        <v>32</v>
      </c>
      <c r="C40" s="34">
        <v>568584</v>
      </c>
      <c r="D40" s="23">
        <v>80759.79</v>
      </c>
      <c r="E40" s="24">
        <f t="shared" si="0"/>
        <v>14.2</v>
      </c>
      <c r="F40" s="34">
        <v>586667</v>
      </c>
      <c r="G40" s="23">
        <v>83305.03</v>
      </c>
      <c r="H40" s="35">
        <f t="shared" si="1"/>
        <v>14.2</v>
      </c>
      <c r="I40" s="36">
        <f t="shared" si="2"/>
        <v>18083</v>
      </c>
      <c r="J40" s="36">
        <f t="shared" si="3"/>
        <v>2545.2400000000052</v>
      </c>
      <c r="K40" s="29">
        <f t="shared" si="3"/>
        <v>0</v>
      </c>
    </row>
    <row r="41" spans="1:11" ht="16.5" thickBot="1">
      <c r="A41" s="38"/>
      <c r="B41" s="39" t="s">
        <v>33</v>
      </c>
      <c r="C41" s="14">
        <f>SUM(C8:C40)</f>
        <v>56876679</v>
      </c>
      <c r="D41" s="14">
        <f>SUM(D8:D40)</f>
        <v>8827280.5</v>
      </c>
      <c r="E41" s="15">
        <f>ROUND(D41*100/C41,2)</f>
        <v>15.52</v>
      </c>
      <c r="F41" s="14">
        <f>SUM(F8:F40)</f>
        <v>58339336</v>
      </c>
      <c r="G41" s="16">
        <f>SUM(G8:G40)</f>
        <v>9058444.310000002</v>
      </c>
      <c r="H41" s="40">
        <f t="shared" si="1"/>
        <v>15.53</v>
      </c>
      <c r="I41" s="17">
        <f t="shared" si="2"/>
        <v>1462657</v>
      </c>
      <c r="J41" s="14">
        <f>G41-D41</f>
        <v>231163.81000000238</v>
      </c>
      <c r="K41" s="15">
        <f>H40-E41</f>
        <v>-1.3200000000000003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2015-12-16T14:39:25Z</cp:lastPrinted>
  <dcterms:created xsi:type="dcterms:W3CDTF">2005-05-17T11:24:02Z</dcterms:created>
  <dcterms:modified xsi:type="dcterms:W3CDTF">2015-12-16T15:26:45Z</dcterms:modified>
  <cp:category/>
  <cp:version/>
  <cp:contentType/>
  <cp:contentStatus/>
</cp:coreProperties>
</file>