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10.2015" sheetId="1" r:id="rId1"/>
    <sheet name="Удельный вес 01.10.2015" sheetId="2" r:id="rId2"/>
  </sheets>
  <definedNames/>
  <calcPr fullCalcOnLoad="1"/>
</workbook>
</file>

<file path=xl/sharedStrings.xml><?xml version="1.0" encoding="utf-8"?>
<sst xmlns="http://schemas.openxmlformats.org/spreadsheetml/2006/main" count="99" uniqueCount="56">
  <si>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</si>
  <si>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</si>
  <si>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</si>
  <si>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</si>
  <si>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</si>
  <si>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</si>
  <si>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</si>
  <si>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</si>
  <si>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</si>
  <si>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</si>
  <si>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</si>
  <si>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</si>
  <si>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</si>
  <si>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</si>
  <si>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</si>
  <si>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</si>
  <si>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</si>
  <si>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</si>
  <si>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</si>
  <si>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</si>
  <si>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</si>
  <si>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</si>
  <si>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</si>
  <si>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</si>
  <si>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</si>
  <si>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</si>
  <si>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</si>
  <si>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</si>
  <si>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</si>
  <si>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</si>
  <si>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</si>
  <si>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</si>
  <si>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</si>
  <si>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</si>
  <si>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</si>
  <si>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</si>
  <si>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</si>
  <si>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</si>
  <si>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</si>
  <si>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</si>
  <si>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</si>
  <si>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</si>
  <si>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</si>
  <si>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</si>
  <si>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</si>
  <si>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</si>
  <si>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</si>
  <si>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01.10.2014 года (по приказу 65Н)</t>
  </si>
  <si>
    <t>по состоянию на 01.10.2014г.</t>
  </si>
  <si>
    <t xml:space="preserve">По состоянию на 01.10.2014 года </t>
  </si>
  <si>
    <t>по состоянию на 01.10.2015 года (по приказу 65Н)</t>
  </si>
  <si>
    <t>тыс. рублей</t>
  </si>
  <si>
    <t xml:space="preserve">Анализ динамики поступления налога на доходы физических лиц (контингент) по состоянию на 01.10.2015года </t>
  </si>
  <si>
    <t>по состоянию на 01.10.2015г.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</si>
  <si>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01.10.2015 года</t>
  </si>
  <si>
    <t xml:space="preserve">По состоянию на 01.10.2015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</si>
</sst>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1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9.625" style="0" customWidth="1"/>
    <col min="6" max="6" width="17.875" style="0" customWidth="1"/>
    <col min="7" max="7" width="15.00390625" style="0" customWidth="1"/>
    <col min="8" max="8" width="14.00390625" style="0" customWidth="1"/>
    <col min="9" max="9" width="11.875" style="0" customWidth="1"/>
    <col min="10" max="10" width="11.00390625" style="0" customWidth="1"/>
    <col min="11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52" t="s">
        <v>52</v>
      </c>
      <c r="B1" s="52"/>
      <c r="C1" s="52"/>
      <c r="D1" s="52"/>
      <c r="E1" s="52"/>
      <c r="F1" s="52"/>
      <c r="G1" s="52"/>
      <c r="H1" s="52"/>
    </row>
    <row r="2" spans="1:8" ht="17.25" customHeight="1">
      <c r="A2" s="52"/>
      <c r="B2" s="52"/>
      <c r="C2" s="52"/>
      <c r="D2" s="52"/>
      <c r="E2" s="52"/>
      <c r="F2" s="52"/>
      <c r="G2" s="52"/>
      <c r="H2" s="52"/>
    </row>
    <row r="3" ht="6" customHeight="1" hidden="1"/>
    <row r="4" spans="6:10" ht="16.5" customHeight="1" thickBot="1">
      <c r="F4" s="35" t="s">
        <v>51</v>
      </c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60.75" customHeight="1" thickBot="1">
      <c r="A6" s="56"/>
      <c r="B6" s="56"/>
      <c r="C6" s="34" t="s">
        <v>47</v>
      </c>
      <c r="D6" s="34" t="s">
        <v>50</v>
      </c>
      <c r="E6" s="60"/>
      <c r="F6" s="62"/>
      <c r="G6" s="34" t="s">
        <v>48</v>
      </c>
      <c r="H6" s="34" t="s">
        <v>53</v>
      </c>
      <c r="I6" s="56"/>
      <c r="J6" s="64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41">
        <v>4556412.93</v>
      </c>
      <c r="D8" s="41">
        <v>4522861.15</v>
      </c>
      <c r="E8" s="42">
        <f aca="true" t="shared" si="0" ref="E8:E41">D8-C8</f>
        <v>-33551.77999999933</v>
      </c>
      <c r="F8" s="11">
        <f aca="true" t="shared" si="1" ref="F8:F41">ROUND(D8/C8*100,2)</f>
        <v>99.26</v>
      </c>
      <c r="G8" s="42">
        <v>30565862</v>
      </c>
      <c r="H8" s="42">
        <v>30692172</v>
      </c>
      <c r="I8" s="42">
        <f>H8-G8</f>
        <v>126310</v>
      </c>
      <c r="J8" s="26">
        <f>ROUND(H8/G8*100,2)</f>
        <v>100.41</v>
      </c>
      <c r="N8" s="47"/>
      <c r="O8" s="51"/>
    </row>
    <row r="9" spans="1:15" ht="15.75">
      <c r="A9" s="19">
        <v>2</v>
      </c>
      <c r="B9" s="4" t="s">
        <v>44</v>
      </c>
      <c r="C9" s="41">
        <v>202146.24</v>
      </c>
      <c r="D9" s="41">
        <v>213948.95</v>
      </c>
      <c r="E9" s="43">
        <f t="shared" si="0"/>
        <v>11802.710000000021</v>
      </c>
      <c r="F9" s="30">
        <f t="shared" si="1"/>
        <v>105.84</v>
      </c>
      <c r="G9" s="43">
        <v>1484957</v>
      </c>
      <c r="H9" s="43">
        <v>1442196</v>
      </c>
      <c r="I9" s="43">
        <f aca="true" t="shared" si="2" ref="I9:I41">H9-G9</f>
        <v>-42761</v>
      </c>
      <c r="J9" s="32">
        <f aca="true" t="shared" si="3" ref="J9:J41">ROUND(H9/G9*100,2)</f>
        <v>97.12</v>
      </c>
      <c r="N9" s="47"/>
      <c r="O9" s="51"/>
    </row>
    <row r="10" spans="1:15" ht="15.75">
      <c r="A10" s="19">
        <v>3</v>
      </c>
      <c r="B10" s="4" t="s">
        <v>2</v>
      </c>
      <c r="C10" s="41">
        <v>275255.82</v>
      </c>
      <c r="D10" s="41">
        <v>276669.52</v>
      </c>
      <c r="E10" s="43">
        <f t="shared" si="0"/>
        <v>1413.7000000000116</v>
      </c>
      <c r="F10" s="30">
        <f t="shared" si="1"/>
        <v>100.51</v>
      </c>
      <c r="G10" s="43">
        <v>1755122</v>
      </c>
      <c r="H10" s="43">
        <v>1749384</v>
      </c>
      <c r="I10" s="43">
        <f t="shared" si="2"/>
        <v>-5738</v>
      </c>
      <c r="J10" s="32">
        <f t="shared" si="3"/>
        <v>99.67</v>
      </c>
      <c r="N10" s="47"/>
      <c r="O10" s="51"/>
    </row>
    <row r="11" spans="1:15" ht="15.75">
      <c r="A11" s="19">
        <v>4</v>
      </c>
      <c r="B11" s="4" t="s">
        <v>3</v>
      </c>
      <c r="C11" s="41">
        <v>195146.62</v>
      </c>
      <c r="D11" s="41">
        <v>206868.26</v>
      </c>
      <c r="E11" s="43">
        <f t="shared" si="0"/>
        <v>11721.640000000014</v>
      </c>
      <c r="F11" s="30">
        <f t="shared" si="1"/>
        <v>106.01</v>
      </c>
      <c r="G11" s="43">
        <v>1247566</v>
      </c>
      <c r="H11" s="43">
        <v>1341846</v>
      </c>
      <c r="I11" s="43">
        <f t="shared" si="2"/>
        <v>94280</v>
      </c>
      <c r="J11" s="32">
        <f t="shared" si="3"/>
        <v>107.56</v>
      </c>
      <c r="N11" s="47"/>
      <c r="O11" s="51"/>
    </row>
    <row r="12" spans="1:15" ht="15.75">
      <c r="A12" s="19">
        <v>5</v>
      </c>
      <c r="B12" s="4" t="s">
        <v>4</v>
      </c>
      <c r="C12" s="41">
        <v>53420.54</v>
      </c>
      <c r="D12" s="41">
        <v>70780.66</v>
      </c>
      <c r="E12" s="43">
        <f t="shared" si="0"/>
        <v>17360.120000000003</v>
      </c>
      <c r="F12" s="30">
        <f t="shared" si="1"/>
        <v>132.5</v>
      </c>
      <c r="G12" s="43">
        <v>375360</v>
      </c>
      <c r="H12" s="43">
        <v>399474</v>
      </c>
      <c r="I12" s="43">
        <f t="shared" si="2"/>
        <v>24114</v>
      </c>
      <c r="J12" s="32">
        <f t="shared" si="3"/>
        <v>106.42</v>
      </c>
      <c r="N12" s="47"/>
      <c r="O12" s="51"/>
    </row>
    <row r="13" spans="1:15" ht="15.75">
      <c r="A13" s="19">
        <v>6</v>
      </c>
      <c r="B13" s="4" t="s">
        <v>5</v>
      </c>
      <c r="C13" s="41">
        <v>60609.66</v>
      </c>
      <c r="D13" s="41">
        <v>69575.99</v>
      </c>
      <c r="E13" s="43">
        <f t="shared" si="0"/>
        <v>8966.330000000002</v>
      </c>
      <c r="F13" s="30">
        <f t="shared" si="1"/>
        <v>114.79</v>
      </c>
      <c r="G13" s="43">
        <v>364969</v>
      </c>
      <c r="H13" s="43">
        <v>363879</v>
      </c>
      <c r="I13" s="43">
        <f t="shared" si="2"/>
        <v>-1090</v>
      </c>
      <c r="J13" s="32">
        <f t="shared" si="3"/>
        <v>99.7</v>
      </c>
      <c r="N13" s="47"/>
      <c r="O13" s="51"/>
    </row>
    <row r="14" spans="1:15" ht="15.75">
      <c r="A14" s="19">
        <v>7</v>
      </c>
      <c r="B14" s="4" t="s">
        <v>6</v>
      </c>
      <c r="C14" s="41">
        <v>341306.4</v>
      </c>
      <c r="D14" s="41">
        <v>385223.34</v>
      </c>
      <c r="E14" s="43">
        <f t="shared" si="0"/>
        <v>43916.94</v>
      </c>
      <c r="F14" s="30">
        <f t="shared" si="1"/>
        <v>112.87</v>
      </c>
      <c r="G14" s="43">
        <v>1997875</v>
      </c>
      <c r="H14" s="43">
        <v>2207912</v>
      </c>
      <c r="I14" s="43">
        <f t="shared" si="2"/>
        <v>210037</v>
      </c>
      <c r="J14" s="32">
        <f t="shared" si="3"/>
        <v>110.51</v>
      </c>
      <c r="N14" s="47"/>
      <c r="O14" s="51"/>
    </row>
    <row r="15" spans="1:15" ht="15.75">
      <c r="A15" s="19">
        <v>8</v>
      </c>
      <c r="B15" s="4" t="s">
        <v>7</v>
      </c>
      <c r="C15" s="41">
        <v>131891.84</v>
      </c>
      <c r="D15" s="41">
        <v>203260.73</v>
      </c>
      <c r="E15" s="43">
        <f t="shared" si="0"/>
        <v>71368.89000000001</v>
      </c>
      <c r="F15" s="30">
        <f t="shared" si="1"/>
        <v>154.11</v>
      </c>
      <c r="G15" s="43">
        <v>1085509</v>
      </c>
      <c r="H15" s="43">
        <v>1612327</v>
      </c>
      <c r="I15" s="43">
        <f t="shared" si="2"/>
        <v>526818</v>
      </c>
      <c r="J15" s="32">
        <f t="shared" si="3"/>
        <v>148.53</v>
      </c>
      <c r="N15" s="47"/>
      <c r="O15" s="51"/>
    </row>
    <row r="16" spans="1:15" ht="15.75">
      <c r="A16" s="19">
        <v>9</v>
      </c>
      <c r="B16" s="4" t="s">
        <v>8</v>
      </c>
      <c r="C16" s="41">
        <v>20836.99</v>
      </c>
      <c r="D16" s="41">
        <v>18586.52</v>
      </c>
      <c r="E16" s="43">
        <f t="shared" si="0"/>
        <v>-2250.470000000001</v>
      </c>
      <c r="F16" s="30">
        <f t="shared" si="1"/>
        <v>89.2</v>
      </c>
      <c r="G16" s="43">
        <v>137217</v>
      </c>
      <c r="H16" s="43">
        <v>131750</v>
      </c>
      <c r="I16" s="43">
        <f t="shared" si="2"/>
        <v>-5467</v>
      </c>
      <c r="J16" s="32">
        <f t="shared" si="3"/>
        <v>96.02</v>
      </c>
      <c r="N16" s="47"/>
      <c r="O16" s="51"/>
    </row>
    <row r="17" spans="1:15" ht="15.75">
      <c r="A17" s="19">
        <v>10</v>
      </c>
      <c r="B17" s="4" t="s">
        <v>9</v>
      </c>
      <c r="C17" s="41">
        <v>93193.79</v>
      </c>
      <c r="D17" s="41">
        <v>98207.46</v>
      </c>
      <c r="E17" s="43">
        <f t="shared" si="0"/>
        <v>5013.670000000013</v>
      </c>
      <c r="F17" s="30">
        <f t="shared" si="1"/>
        <v>105.38</v>
      </c>
      <c r="G17" s="43">
        <v>301361</v>
      </c>
      <c r="H17" s="43">
        <v>297833</v>
      </c>
      <c r="I17" s="43">
        <f t="shared" si="2"/>
        <v>-3528</v>
      </c>
      <c r="J17" s="32">
        <f t="shared" si="3"/>
        <v>98.83</v>
      </c>
      <c r="N17" s="47"/>
      <c r="O17" s="51"/>
    </row>
    <row r="18" spans="1:15" ht="15.75">
      <c r="A18" s="19">
        <v>11</v>
      </c>
      <c r="B18" s="4" t="s">
        <v>10</v>
      </c>
      <c r="C18" s="41">
        <v>28751.33</v>
      </c>
      <c r="D18" s="41">
        <v>33766.02</v>
      </c>
      <c r="E18" s="43">
        <f t="shared" si="0"/>
        <v>5014.689999999995</v>
      </c>
      <c r="F18" s="30">
        <f t="shared" si="1"/>
        <v>117.44</v>
      </c>
      <c r="G18" s="43">
        <v>183888</v>
      </c>
      <c r="H18" s="43">
        <v>214509</v>
      </c>
      <c r="I18" s="43">
        <f t="shared" si="2"/>
        <v>30621</v>
      </c>
      <c r="J18" s="32">
        <f t="shared" si="3"/>
        <v>116.65</v>
      </c>
      <c r="N18" s="47"/>
      <c r="O18" s="51"/>
    </row>
    <row r="19" spans="1:15" ht="15.75">
      <c r="A19" s="19">
        <v>12</v>
      </c>
      <c r="B19" s="4" t="s">
        <v>11</v>
      </c>
      <c r="C19" s="41">
        <v>178489.25</v>
      </c>
      <c r="D19" s="41">
        <v>171991.37</v>
      </c>
      <c r="E19" s="43">
        <f t="shared" si="0"/>
        <v>-6497.880000000005</v>
      </c>
      <c r="F19" s="30">
        <f t="shared" si="1"/>
        <v>96.36</v>
      </c>
      <c r="G19" s="43">
        <v>961959</v>
      </c>
      <c r="H19" s="43">
        <v>914951</v>
      </c>
      <c r="I19" s="43">
        <f t="shared" si="2"/>
        <v>-47008</v>
      </c>
      <c r="J19" s="32">
        <f t="shared" si="3"/>
        <v>95.11</v>
      </c>
      <c r="N19" s="47"/>
      <c r="O19" s="51"/>
    </row>
    <row r="20" spans="1:15" ht="15.75">
      <c r="A20" s="19">
        <v>13</v>
      </c>
      <c r="B20" s="4" t="s">
        <v>12</v>
      </c>
      <c r="C20" s="41">
        <v>32595.87</v>
      </c>
      <c r="D20" s="41">
        <v>34158.83</v>
      </c>
      <c r="E20" s="43">
        <f t="shared" si="0"/>
        <v>1562.9600000000028</v>
      </c>
      <c r="F20" s="30">
        <f t="shared" si="1"/>
        <v>104.79</v>
      </c>
      <c r="G20" s="43">
        <v>204254</v>
      </c>
      <c r="H20" s="43">
        <v>205742</v>
      </c>
      <c r="I20" s="43">
        <f t="shared" si="2"/>
        <v>1488</v>
      </c>
      <c r="J20" s="32">
        <f t="shared" si="3"/>
        <v>100.73</v>
      </c>
      <c r="N20" s="47"/>
      <c r="O20" s="51"/>
    </row>
    <row r="21" spans="1:15" ht="15.75">
      <c r="A21" s="19">
        <v>14</v>
      </c>
      <c r="B21" s="4" t="s">
        <v>13</v>
      </c>
      <c r="C21" s="41">
        <v>154057.33</v>
      </c>
      <c r="D21" s="41">
        <v>186623.77</v>
      </c>
      <c r="E21" s="43">
        <f t="shared" si="0"/>
        <v>32566.440000000002</v>
      </c>
      <c r="F21" s="30">
        <f t="shared" si="1"/>
        <v>121.14</v>
      </c>
      <c r="G21" s="43">
        <v>1097301</v>
      </c>
      <c r="H21" s="43">
        <v>1218760</v>
      </c>
      <c r="I21" s="43">
        <f t="shared" si="2"/>
        <v>121459</v>
      </c>
      <c r="J21" s="32">
        <f t="shared" si="3"/>
        <v>111.07</v>
      </c>
      <c r="N21" s="47"/>
      <c r="O21" s="51"/>
    </row>
    <row r="22" spans="1:15" ht="15.75">
      <c r="A22" s="19">
        <v>15</v>
      </c>
      <c r="B22" s="4" t="s">
        <v>14</v>
      </c>
      <c r="C22" s="41">
        <v>40299.3</v>
      </c>
      <c r="D22" s="41">
        <v>42878.46</v>
      </c>
      <c r="E22" s="43">
        <f t="shared" si="0"/>
        <v>2579.159999999996</v>
      </c>
      <c r="F22" s="30">
        <f t="shared" si="1"/>
        <v>106.4</v>
      </c>
      <c r="G22" s="43">
        <v>241018</v>
      </c>
      <c r="H22" s="43">
        <v>243751</v>
      </c>
      <c r="I22" s="43">
        <f t="shared" si="2"/>
        <v>2733</v>
      </c>
      <c r="J22" s="32">
        <f t="shared" si="3"/>
        <v>101.13</v>
      </c>
      <c r="N22" s="47"/>
      <c r="O22" s="51"/>
    </row>
    <row r="23" spans="1:15" ht="15.75">
      <c r="A23" s="19">
        <v>16</v>
      </c>
      <c r="B23" s="4" t="s">
        <v>15</v>
      </c>
      <c r="C23" s="41">
        <v>87162.79</v>
      </c>
      <c r="D23" s="41">
        <v>93410.62</v>
      </c>
      <c r="E23" s="43">
        <f t="shared" si="0"/>
        <v>6247.830000000002</v>
      </c>
      <c r="F23" s="30">
        <f t="shared" si="1"/>
        <v>107.17</v>
      </c>
      <c r="G23" s="43">
        <v>532368</v>
      </c>
      <c r="H23" s="43">
        <v>583557</v>
      </c>
      <c r="I23" s="43">
        <f t="shared" si="2"/>
        <v>51189</v>
      </c>
      <c r="J23" s="32">
        <f t="shared" si="3"/>
        <v>109.62</v>
      </c>
      <c r="N23" s="47"/>
      <c r="O23" s="51"/>
    </row>
    <row r="24" spans="1:15" ht="15.75">
      <c r="A24" s="19">
        <v>17</v>
      </c>
      <c r="B24" s="4" t="s">
        <v>16</v>
      </c>
      <c r="C24" s="41">
        <v>42143.12</v>
      </c>
      <c r="D24" s="41">
        <v>46548.39</v>
      </c>
      <c r="E24" s="43">
        <f t="shared" si="0"/>
        <v>4405.269999999997</v>
      </c>
      <c r="F24" s="30">
        <f t="shared" si="1"/>
        <v>110.45</v>
      </c>
      <c r="G24" s="43">
        <v>260380</v>
      </c>
      <c r="H24" s="43">
        <v>290523</v>
      </c>
      <c r="I24" s="43">
        <f t="shared" si="2"/>
        <v>30143</v>
      </c>
      <c r="J24" s="32">
        <f t="shared" si="3"/>
        <v>111.58</v>
      </c>
      <c r="N24" s="47"/>
      <c r="O24" s="51"/>
    </row>
    <row r="25" spans="1:15" ht="15.75">
      <c r="A25" s="19">
        <v>18</v>
      </c>
      <c r="B25" s="4" t="s">
        <v>17</v>
      </c>
      <c r="C25" s="41">
        <v>47171.1</v>
      </c>
      <c r="D25" s="41">
        <v>53930.97</v>
      </c>
      <c r="E25" s="43">
        <f t="shared" si="0"/>
        <v>6759.870000000003</v>
      </c>
      <c r="F25" s="30">
        <f t="shared" si="1"/>
        <v>114.33</v>
      </c>
      <c r="G25" s="43">
        <v>301623</v>
      </c>
      <c r="H25" s="43">
        <v>343324</v>
      </c>
      <c r="I25" s="43">
        <f t="shared" si="2"/>
        <v>41701</v>
      </c>
      <c r="J25" s="32">
        <f t="shared" si="3"/>
        <v>113.83</v>
      </c>
      <c r="N25" s="47"/>
      <c r="O25" s="51"/>
    </row>
    <row r="26" spans="1:15" ht="15.75">
      <c r="A26" s="19">
        <v>19</v>
      </c>
      <c r="B26" s="4" t="s">
        <v>18</v>
      </c>
      <c r="C26" s="41">
        <v>25686.02</v>
      </c>
      <c r="D26" s="41">
        <v>25595.7</v>
      </c>
      <c r="E26" s="43">
        <f t="shared" si="0"/>
        <v>-90.31999999999971</v>
      </c>
      <c r="F26" s="30">
        <f t="shared" si="1"/>
        <v>99.65</v>
      </c>
      <c r="G26" s="43">
        <v>186835</v>
      </c>
      <c r="H26" s="43">
        <v>181088</v>
      </c>
      <c r="I26" s="43">
        <f t="shared" si="2"/>
        <v>-5747</v>
      </c>
      <c r="J26" s="32">
        <f t="shared" si="3"/>
        <v>96.92</v>
      </c>
      <c r="N26" s="47"/>
      <c r="O26" s="51"/>
    </row>
    <row r="27" spans="1:15" ht="15.75">
      <c r="A27" s="19">
        <v>20</v>
      </c>
      <c r="B27" s="4" t="s">
        <v>19</v>
      </c>
      <c r="C27" s="41">
        <v>39386.03</v>
      </c>
      <c r="D27" s="41">
        <v>45198.71</v>
      </c>
      <c r="E27" s="43">
        <f t="shared" si="0"/>
        <v>5812.68</v>
      </c>
      <c r="F27" s="30">
        <f t="shared" si="1"/>
        <v>114.76</v>
      </c>
      <c r="G27" s="43">
        <v>247826</v>
      </c>
      <c r="H27" s="43">
        <v>288572</v>
      </c>
      <c r="I27" s="43">
        <f t="shared" si="2"/>
        <v>40746</v>
      </c>
      <c r="J27" s="32">
        <f t="shared" si="3"/>
        <v>116.44</v>
      </c>
      <c r="N27" s="47"/>
      <c r="O27" s="51"/>
    </row>
    <row r="28" spans="1:15" ht="15.75">
      <c r="A28" s="19">
        <v>21</v>
      </c>
      <c r="B28" s="4" t="s">
        <v>20</v>
      </c>
      <c r="C28" s="41">
        <v>76017.97</v>
      </c>
      <c r="D28" s="41">
        <v>79766.67</v>
      </c>
      <c r="E28" s="43">
        <f t="shared" si="0"/>
        <v>3748.699999999997</v>
      </c>
      <c r="F28" s="30">
        <f t="shared" si="1"/>
        <v>104.93</v>
      </c>
      <c r="G28" s="43">
        <v>379607</v>
      </c>
      <c r="H28" s="43">
        <v>372366</v>
      </c>
      <c r="I28" s="43">
        <f t="shared" si="2"/>
        <v>-7241</v>
      </c>
      <c r="J28" s="32">
        <f t="shared" si="3"/>
        <v>98.09</v>
      </c>
      <c r="N28" s="47"/>
      <c r="O28" s="51"/>
    </row>
    <row r="29" spans="1:15" ht="15.75">
      <c r="A29" s="19">
        <v>22</v>
      </c>
      <c r="B29" s="4" t="s">
        <v>21</v>
      </c>
      <c r="C29" s="41">
        <v>19067.65</v>
      </c>
      <c r="D29" s="41">
        <v>18946.51</v>
      </c>
      <c r="E29" s="43">
        <f t="shared" si="0"/>
        <v>-121.14000000000306</v>
      </c>
      <c r="F29" s="30">
        <f t="shared" si="1"/>
        <v>99.36</v>
      </c>
      <c r="G29" s="43">
        <v>111348</v>
      </c>
      <c r="H29" s="43">
        <v>101562</v>
      </c>
      <c r="I29" s="43">
        <f t="shared" si="2"/>
        <v>-9786</v>
      </c>
      <c r="J29" s="32">
        <f t="shared" si="3"/>
        <v>91.21</v>
      </c>
      <c r="N29" s="47"/>
      <c r="O29" s="51"/>
    </row>
    <row r="30" spans="1:15" ht="15.75">
      <c r="A30" s="19">
        <v>23</v>
      </c>
      <c r="B30" s="4" t="s">
        <v>22</v>
      </c>
      <c r="C30" s="41">
        <v>97080.5</v>
      </c>
      <c r="D30" s="41">
        <v>101264.52</v>
      </c>
      <c r="E30" s="43">
        <f t="shared" si="0"/>
        <v>4184.020000000004</v>
      </c>
      <c r="F30" s="30">
        <f t="shared" si="1"/>
        <v>104.31</v>
      </c>
      <c r="G30" s="43">
        <v>542447</v>
      </c>
      <c r="H30" s="43">
        <v>536055</v>
      </c>
      <c r="I30" s="43">
        <f t="shared" si="2"/>
        <v>-6392</v>
      </c>
      <c r="J30" s="32">
        <f t="shared" si="3"/>
        <v>98.82</v>
      </c>
      <c r="N30" s="47"/>
      <c r="O30" s="51"/>
    </row>
    <row r="31" spans="1:15" ht="15.75">
      <c r="A31" s="19">
        <v>24</v>
      </c>
      <c r="B31" s="4" t="s">
        <v>23</v>
      </c>
      <c r="C31" s="41">
        <v>219263.4</v>
      </c>
      <c r="D31" s="41">
        <v>224982.72</v>
      </c>
      <c r="E31" s="43">
        <f t="shared" si="0"/>
        <v>5719.320000000007</v>
      </c>
      <c r="F31" s="30">
        <f t="shared" si="1"/>
        <v>102.61</v>
      </c>
      <c r="G31" s="43">
        <v>1109786</v>
      </c>
      <c r="H31" s="43">
        <v>1134957</v>
      </c>
      <c r="I31" s="43">
        <f t="shared" si="2"/>
        <v>25171</v>
      </c>
      <c r="J31" s="32">
        <f t="shared" si="3"/>
        <v>102.27</v>
      </c>
      <c r="N31" s="47"/>
      <c r="O31" s="51"/>
    </row>
    <row r="32" spans="1:15" ht="15.75">
      <c r="A32" s="19">
        <v>25</v>
      </c>
      <c r="B32" s="4" t="s">
        <v>24</v>
      </c>
      <c r="C32" s="41">
        <v>25221.68</v>
      </c>
      <c r="D32" s="41">
        <v>34143.1</v>
      </c>
      <c r="E32" s="43">
        <f t="shared" si="0"/>
        <v>8921.419999999998</v>
      </c>
      <c r="F32" s="30">
        <f t="shared" si="1"/>
        <v>135.37</v>
      </c>
      <c r="G32" s="43">
        <v>158126</v>
      </c>
      <c r="H32" s="43">
        <v>201274</v>
      </c>
      <c r="I32" s="43">
        <f t="shared" si="2"/>
        <v>43148</v>
      </c>
      <c r="J32" s="32">
        <f t="shared" si="3"/>
        <v>127.29</v>
      </c>
      <c r="N32" s="47"/>
      <c r="O32" s="51"/>
    </row>
    <row r="33" spans="1:15" ht="15.75">
      <c r="A33" s="19">
        <v>26</v>
      </c>
      <c r="B33" s="4" t="s">
        <v>25</v>
      </c>
      <c r="C33" s="41">
        <v>78764</v>
      </c>
      <c r="D33" s="41">
        <v>72059.41</v>
      </c>
      <c r="E33" s="43">
        <f t="shared" si="0"/>
        <v>-6704.5899999999965</v>
      </c>
      <c r="F33" s="30">
        <f t="shared" si="1"/>
        <v>91.49</v>
      </c>
      <c r="G33" s="43">
        <v>426176</v>
      </c>
      <c r="H33" s="43">
        <v>451693</v>
      </c>
      <c r="I33" s="43">
        <f t="shared" si="2"/>
        <v>25517</v>
      </c>
      <c r="J33" s="32">
        <f t="shared" si="3"/>
        <v>105.99</v>
      </c>
      <c r="N33" s="47"/>
      <c r="O33" s="51"/>
    </row>
    <row r="34" spans="1:15" ht="15.75">
      <c r="A34" s="19">
        <v>27</v>
      </c>
      <c r="B34" s="4" t="s">
        <v>26</v>
      </c>
      <c r="C34" s="41">
        <v>49525.55</v>
      </c>
      <c r="D34" s="41">
        <v>60822.44</v>
      </c>
      <c r="E34" s="43">
        <f t="shared" si="0"/>
        <v>11296.89</v>
      </c>
      <c r="F34" s="30">
        <f t="shared" si="1"/>
        <v>122.81</v>
      </c>
      <c r="G34" s="43">
        <v>247140</v>
      </c>
      <c r="H34" s="43">
        <v>278149</v>
      </c>
      <c r="I34" s="43">
        <f t="shared" si="2"/>
        <v>31009</v>
      </c>
      <c r="J34" s="32">
        <f t="shared" si="3"/>
        <v>112.55</v>
      </c>
      <c r="N34" s="47"/>
      <c r="O34" s="51"/>
    </row>
    <row r="35" spans="1:15" ht="15.75">
      <c r="A35" s="19">
        <v>28</v>
      </c>
      <c r="B35" s="4" t="s">
        <v>27</v>
      </c>
      <c r="C35" s="41">
        <v>54228.07</v>
      </c>
      <c r="D35" s="41">
        <v>55848.02</v>
      </c>
      <c r="E35" s="43">
        <f t="shared" si="0"/>
        <v>1619.949999999997</v>
      </c>
      <c r="F35" s="30">
        <f t="shared" si="1"/>
        <v>102.99</v>
      </c>
      <c r="G35" s="43">
        <v>295570</v>
      </c>
      <c r="H35" s="43">
        <v>300540</v>
      </c>
      <c r="I35" s="43">
        <f t="shared" si="2"/>
        <v>4970</v>
      </c>
      <c r="J35" s="32">
        <f t="shared" si="3"/>
        <v>101.68</v>
      </c>
      <c r="N35" s="47"/>
      <c r="O35" s="51"/>
    </row>
    <row r="36" spans="1:15" ht="15.75">
      <c r="A36" s="19">
        <v>29</v>
      </c>
      <c r="B36" s="4" t="s">
        <v>28</v>
      </c>
      <c r="C36" s="41">
        <v>83863.84</v>
      </c>
      <c r="D36" s="41">
        <v>107983.31</v>
      </c>
      <c r="E36" s="43">
        <f t="shared" si="0"/>
        <v>24119.47</v>
      </c>
      <c r="F36" s="30">
        <f t="shared" si="1"/>
        <v>128.76</v>
      </c>
      <c r="G36" s="43">
        <v>634704</v>
      </c>
      <c r="H36" s="43">
        <v>669513</v>
      </c>
      <c r="I36" s="43">
        <f t="shared" si="2"/>
        <v>34809</v>
      </c>
      <c r="J36" s="32">
        <f t="shared" si="3"/>
        <v>105.48</v>
      </c>
      <c r="N36" s="47"/>
      <c r="O36" s="51"/>
    </row>
    <row r="37" spans="1:15" ht="15.75">
      <c r="A37" s="19">
        <v>30</v>
      </c>
      <c r="B37" s="4" t="s">
        <v>29</v>
      </c>
      <c r="C37" s="41">
        <v>145940.39</v>
      </c>
      <c r="D37" s="41">
        <v>161002.09</v>
      </c>
      <c r="E37" s="43">
        <f t="shared" si="0"/>
        <v>15061.699999999983</v>
      </c>
      <c r="F37" s="30">
        <f t="shared" si="1"/>
        <v>110.32</v>
      </c>
      <c r="G37" s="43">
        <v>1088699</v>
      </c>
      <c r="H37" s="43">
        <v>1124902</v>
      </c>
      <c r="I37" s="43">
        <f t="shared" si="2"/>
        <v>36203</v>
      </c>
      <c r="J37" s="32">
        <f t="shared" si="3"/>
        <v>103.33</v>
      </c>
      <c r="N37" s="47"/>
      <c r="O37" s="51"/>
    </row>
    <row r="38" spans="1:15" ht="15.75">
      <c r="A38" s="19">
        <v>31</v>
      </c>
      <c r="B38" s="4" t="s">
        <v>30</v>
      </c>
      <c r="C38" s="41">
        <v>202580.99</v>
      </c>
      <c r="D38" s="41">
        <v>199187.96</v>
      </c>
      <c r="E38" s="43">
        <f t="shared" si="0"/>
        <v>-3393.029999999999</v>
      </c>
      <c r="F38" s="30">
        <f t="shared" si="1"/>
        <v>98.33</v>
      </c>
      <c r="G38" s="43">
        <v>1304542</v>
      </c>
      <c r="H38" s="43">
        <v>1292293</v>
      </c>
      <c r="I38" s="43">
        <f t="shared" si="2"/>
        <v>-12249</v>
      </c>
      <c r="J38" s="32">
        <f t="shared" si="3"/>
        <v>99.06</v>
      </c>
      <c r="N38" s="47"/>
      <c r="O38" s="51"/>
    </row>
    <row r="39" spans="1:15" ht="15.75">
      <c r="A39" s="19">
        <v>32</v>
      </c>
      <c r="B39" s="4" t="s">
        <v>31</v>
      </c>
      <c r="C39" s="41">
        <v>110030.52</v>
      </c>
      <c r="D39" s="41">
        <v>122859.27</v>
      </c>
      <c r="E39" s="43">
        <f t="shared" si="0"/>
        <v>12828.75</v>
      </c>
      <c r="F39" s="30">
        <f t="shared" si="1"/>
        <v>111.66</v>
      </c>
      <c r="G39" s="43">
        <v>772875</v>
      </c>
      <c r="H39" s="43">
        <v>837239</v>
      </c>
      <c r="I39" s="43">
        <f t="shared" si="2"/>
        <v>64364</v>
      </c>
      <c r="J39" s="32">
        <f t="shared" si="3"/>
        <v>108.33</v>
      </c>
      <c r="N39" s="47"/>
      <c r="O39" s="51"/>
    </row>
    <row r="40" spans="1:15" ht="16.5" thickBot="1">
      <c r="A40" s="27">
        <v>33</v>
      </c>
      <c r="B40" s="2" t="s">
        <v>32</v>
      </c>
      <c r="C40" s="41">
        <v>72255.62</v>
      </c>
      <c r="D40" s="41">
        <v>75388.95</v>
      </c>
      <c r="E40" s="44">
        <f t="shared" si="0"/>
        <v>3133.3300000000017</v>
      </c>
      <c r="F40" s="31">
        <f t="shared" si="1"/>
        <v>104.34</v>
      </c>
      <c r="G40" s="44">
        <v>513941</v>
      </c>
      <c r="H40" s="44">
        <v>526863</v>
      </c>
      <c r="I40" s="44">
        <f t="shared" si="2"/>
        <v>12922</v>
      </c>
      <c r="J40" s="33">
        <f t="shared" si="3"/>
        <v>102.51</v>
      </c>
      <c r="N40" s="47"/>
      <c r="O40" s="51"/>
    </row>
    <row r="41" spans="1:15" ht="16.5" thickBot="1">
      <c r="A41" s="28"/>
      <c r="B41" s="29" t="s">
        <v>33</v>
      </c>
      <c r="C41" s="46">
        <f>SUM(C8:C40)</f>
        <v>7839803.15</v>
      </c>
      <c r="D41" s="46">
        <f>SUM(D8:D40)</f>
        <v>8114340.389999998</v>
      </c>
      <c r="E41" s="46">
        <f t="shared" si="0"/>
        <v>274537.23999999743</v>
      </c>
      <c r="F41" s="12">
        <f t="shared" si="1"/>
        <v>103.5</v>
      </c>
      <c r="G41" s="46">
        <f>SUM(G8:G40)</f>
        <v>51118211</v>
      </c>
      <c r="H41" s="46">
        <f>SUM(H8:H40)</f>
        <v>52550956</v>
      </c>
      <c r="I41" s="46">
        <f t="shared" si="2"/>
        <v>1432745</v>
      </c>
      <c r="J41" s="12">
        <f t="shared" si="3"/>
        <v>102.8</v>
      </c>
      <c r="N41" s="47"/>
      <c r="O41" s="49"/>
    </row>
    <row r="42" spans="14:15" ht="12.75">
      <c r="N42" s="48"/>
      <c r="O42" s="48"/>
    </row>
    <row r="43" ht="12.75">
      <c r="A43" s="50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65" t="s">
        <v>54</v>
      </c>
      <c r="B2" s="65"/>
      <c r="C2" s="65"/>
      <c r="D2" s="65"/>
      <c r="E2" s="65"/>
      <c r="F2" s="65"/>
      <c r="G2" s="65"/>
      <c r="H2" s="65"/>
      <c r="I2" s="65"/>
    </row>
    <row r="3" spans="1:9" ht="49.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0:11" ht="13.5" thickBot="1">
      <c r="J4" s="53" t="s">
        <v>46</v>
      </c>
      <c r="K4" s="53"/>
    </row>
    <row r="5" spans="1:11" ht="38.25" customHeight="1" thickBot="1">
      <c r="A5" s="66" t="s">
        <v>37</v>
      </c>
      <c r="B5" s="68" t="s">
        <v>45</v>
      </c>
      <c r="C5" s="70" t="s">
        <v>49</v>
      </c>
      <c r="D5" s="71"/>
      <c r="E5" s="72"/>
      <c r="F5" s="70" t="s">
        <v>55</v>
      </c>
      <c r="G5" s="71"/>
      <c r="H5" s="72"/>
      <c r="I5" s="70" t="s">
        <v>43</v>
      </c>
      <c r="J5" s="71"/>
      <c r="K5" s="72"/>
    </row>
    <row r="6" spans="1:11" ht="39" thickBot="1">
      <c r="A6" s="67"/>
      <c r="B6" s="69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42">
        <v>30565862</v>
      </c>
      <c r="D8" s="41">
        <v>4556412.93</v>
      </c>
      <c r="E8" s="10">
        <f>ROUND(D8*100/C8,2)</f>
        <v>14.91</v>
      </c>
      <c r="F8" s="42">
        <v>30692172</v>
      </c>
      <c r="G8" s="41">
        <v>4522861.15</v>
      </c>
      <c r="H8" s="10">
        <f>ROUND(G8*100/F8,2)</f>
        <v>14.74</v>
      </c>
      <c r="I8" s="10">
        <f>ROUND(F8-C8,0)</f>
        <v>126310</v>
      </c>
      <c r="J8" s="36">
        <f>G8-D8</f>
        <v>-33551.77999999933</v>
      </c>
      <c r="K8" s="18">
        <f>H8-E8</f>
        <v>-0.16999999999999993</v>
      </c>
    </row>
    <row r="9" spans="1:11" ht="12.75">
      <c r="A9" s="19">
        <v>2</v>
      </c>
      <c r="B9" s="4" t="s">
        <v>44</v>
      </c>
      <c r="C9" s="43">
        <v>1484957</v>
      </c>
      <c r="D9" s="41">
        <v>202146.24</v>
      </c>
      <c r="E9" s="10">
        <f aca="true" t="shared" si="0" ref="E9:E41">ROUND(D9*100/C9,2)</f>
        <v>13.61</v>
      </c>
      <c r="F9" s="43">
        <v>1442196</v>
      </c>
      <c r="G9" s="41">
        <v>213948.95</v>
      </c>
      <c r="H9" s="10">
        <f aca="true" t="shared" si="1" ref="H9:H41">ROUND(G9*100/F9,2)</f>
        <v>14.83</v>
      </c>
      <c r="I9" s="3">
        <f aca="true" t="shared" si="2" ref="I9:I41">ROUND(F9-C9,0)</f>
        <v>-42761</v>
      </c>
      <c r="J9" s="37">
        <f aca="true" t="shared" si="3" ref="J9:K41">G9-D9</f>
        <v>11802.710000000021</v>
      </c>
      <c r="K9" s="20">
        <f t="shared" si="3"/>
        <v>1.2200000000000006</v>
      </c>
    </row>
    <row r="10" spans="1:11" ht="12.75">
      <c r="A10" s="19">
        <v>3</v>
      </c>
      <c r="B10" s="4" t="s">
        <v>2</v>
      </c>
      <c r="C10" s="43">
        <v>1755122</v>
      </c>
      <c r="D10" s="41">
        <v>275255.82</v>
      </c>
      <c r="E10" s="10">
        <f t="shared" si="0"/>
        <v>15.68</v>
      </c>
      <c r="F10" s="43">
        <v>1749384</v>
      </c>
      <c r="G10" s="41">
        <v>276669.52</v>
      </c>
      <c r="H10" s="10">
        <f t="shared" si="1"/>
        <v>15.82</v>
      </c>
      <c r="I10" s="3">
        <f>ROUND(F10-C10,0)</f>
        <v>-5738</v>
      </c>
      <c r="J10" s="37">
        <f t="shared" si="3"/>
        <v>1413.7000000000116</v>
      </c>
      <c r="K10" s="20">
        <f t="shared" si="3"/>
        <v>0.14000000000000057</v>
      </c>
    </row>
    <row r="11" spans="1:11" ht="12.75">
      <c r="A11" s="21">
        <v>4</v>
      </c>
      <c r="B11" s="7" t="s">
        <v>3</v>
      </c>
      <c r="C11" s="43">
        <v>1247566</v>
      </c>
      <c r="D11" s="41">
        <v>195146.62</v>
      </c>
      <c r="E11" s="13">
        <f t="shared" si="0"/>
        <v>15.64</v>
      </c>
      <c r="F11" s="43">
        <v>1341846</v>
      </c>
      <c r="G11" s="41">
        <v>206868.26</v>
      </c>
      <c r="H11" s="13">
        <f t="shared" si="1"/>
        <v>15.42</v>
      </c>
      <c r="I11" s="14">
        <f t="shared" si="2"/>
        <v>94280</v>
      </c>
      <c r="J11" s="38">
        <f t="shared" si="3"/>
        <v>11721.640000000014</v>
      </c>
      <c r="K11" s="20">
        <f t="shared" si="3"/>
        <v>-0.22000000000000064</v>
      </c>
    </row>
    <row r="12" spans="1:11" ht="12.75">
      <c r="A12" s="21">
        <v>5</v>
      </c>
      <c r="B12" s="7" t="s">
        <v>4</v>
      </c>
      <c r="C12" s="43">
        <v>375360</v>
      </c>
      <c r="D12" s="41">
        <v>53420.54</v>
      </c>
      <c r="E12" s="13">
        <f t="shared" si="0"/>
        <v>14.23</v>
      </c>
      <c r="F12" s="43">
        <v>399474</v>
      </c>
      <c r="G12" s="41">
        <v>70780.66</v>
      </c>
      <c r="H12" s="13">
        <f t="shared" si="1"/>
        <v>17.72</v>
      </c>
      <c r="I12" s="14">
        <f t="shared" si="2"/>
        <v>24114</v>
      </c>
      <c r="J12" s="38">
        <f t="shared" si="3"/>
        <v>17360.120000000003</v>
      </c>
      <c r="K12" s="20">
        <f t="shared" si="3"/>
        <v>3.4899999999999984</v>
      </c>
    </row>
    <row r="13" spans="1:11" ht="12.75">
      <c r="A13" s="19">
        <v>6</v>
      </c>
      <c r="B13" s="4" t="s">
        <v>5</v>
      </c>
      <c r="C13" s="43">
        <v>364969</v>
      </c>
      <c r="D13" s="41">
        <v>60609.66</v>
      </c>
      <c r="E13" s="10">
        <f t="shared" si="0"/>
        <v>16.61</v>
      </c>
      <c r="F13" s="43">
        <v>363879</v>
      </c>
      <c r="G13" s="41">
        <v>69575.99</v>
      </c>
      <c r="H13" s="10">
        <f t="shared" si="1"/>
        <v>19.12</v>
      </c>
      <c r="I13" s="3">
        <f t="shared" si="2"/>
        <v>-1090</v>
      </c>
      <c r="J13" s="37">
        <f t="shared" si="3"/>
        <v>8966.330000000002</v>
      </c>
      <c r="K13" s="20">
        <f t="shared" si="3"/>
        <v>2.5100000000000016</v>
      </c>
    </row>
    <row r="14" spans="1:11" ht="12.75">
      <c r="A14" s="19">
        <v>7</v>
      </c>
      <c r="B14" s="4" t="s">
        <v>6</v>
      </c>
      <c r="C14" s="43">
        <v>1997875</v>
      </c>
      <c r="D14" s="41">
        <v>341306.4</v>
      </c>
      <c r="E14" s="10">
        <f t="shared" si="0"/>
        <v>17.08</v>
      </c>
      <c r="F14" s="43">
        <v>2207912</v>
      </c>
      <c r="G14" s="41">
        <v>385223.34</v>
      </c>
      <c r="H14" s="10">
        <f t="shared" si="1"/>
        <v>17.45</v>
      </c>
      <c r="I14" s="3">
        <f t="shared" si="2"/>
        <v>210037</v>
      </c>
      <c r="J14" s="37">
        <f t="shared" si="3"/>
        <v>43916.94</v>
      </c>
      <c r="K14" s="20">
        <f t="shared" si="3"/>
        <v>0.370000000000001</v>
      </c>
    </row>
    <row r="15" spans="1:11" ht="12.75">
      <c r="A15" s="21">
        <v>8</v>
      </c>
      <c r="B15" s="7" t="s">
        <v>7</v>
      </c>
      <c r="C15" s="43">
        <v>1085509</v>
      </c>
      <c r="D15" s="41">
        <v>131891.84</v>
      </c>
      <c r="E15" s="13">
        <f t="shared" si="0"/>
        <v>12.15</v>
      </c>
      <c r="F15" s="43">
        <v>1612327</v>
      </c>
      <c r="G15" s="41">
        <v>203260.73</v>
      </c>
      <c r="H15" s="13">
        <f t="shared" si="1"/>
        <v>12.61</v>
      </c>
      <c r="I15" s="14">
        <f t="shared" si="2"/>
        <v>526818</v>
      </c>
      <c r="J15" s="38">
        <f t="shared" si="3"/>
        <v>71368.89000000001</v>
      </c>
      <c r="K15" s="20">
        <f t="shared" si="3"/>
        <v>0.4599999999999991</v>
      </c>
    </row>
    <row r="16" spans="1:11" ht="12.75">
      <c r="A16" s="21">
        <v>9</v>
      </c>
      <c r="B16" s="7" t="s">
        <v>8</v>
      </c>
      <c r="C16" s="43">
        <v>137217</v>
      </c>
      <c r="D16" s="41">
        <v>20836.99</v>
      </c>
      <c r="E16" s="13">
        <f t="shared" si="0"/>
        <v>15.19</v>
      </c>
      <c r="F16" s="43">
        <v>131750</v>
      </c>
      <c r="G16" s="41">
        <v>18586.52</v>
      </c>
      <c r="H16" s="13">
        <f t="shared" si="1"/>
        <v>14.11</v>
      </c>
      <c r="I16" s="14">
        <f t="shared" si="2"/>
        <v>-5467</v>
      </c>
      <c r="J16" s="38">
        <f t="shared" si="3"/>
        <v>-2250.470000000001</v>
      </c>
      <c r="K16" s="20">
        <f t="shared" si="3"/>
        <v>-1.08</v>
      </c>
    </row>
    <row r="17" spans="1:11" ht="12.75">
      <c r="A17" s="19">
        <v>10</v>
      </c>
      <c r="B17" s="4" t="s">
        <v>9</v>
      </c>
      <c r="C17" s="43">
        <v>301361</v>
      </c>
      <c r="D17" s="41">
        <v>93193.79</v>
      </c>
      <c r="E17" s="10">
        <f t="shared" si="0"/>
        <v>30.92</v>
      </c>
      <c r="F17" s="43">
        <v>297833</v>
      </c>
      <c r="G17" s="41">
        <v>98207.46</v>
      </c>
      <c r="H17" s="10">
        <f t="shared" si="1"/>
        <v>32.97</v>
      </c>
      <c r="I17" s="3">
        <f>ROUND(F17-C17,0)</f>
        <v>-3528</v>
      </c>
      <c r="J17" s="37">
        <f t="shared" si="3"/>
        <v>5013.670000000013</v>
      </c>
      <c r="K17" s="20">
        <f t="shared" si="3"/>
        <v>2.049999999999997</v>
      </c>
    </row>
    <row r="18" spans="1:11" ht="12.75">
      <c r="A18" s="19">
        <v>11</v>
      </c>
      <c r="B18" s="4" t="s">
        <v>10</v>
      </c>
      <c r="C18" s="43">
        <v>183888</v>
      </c>
      <c r="D18" s="41">
        <v>28751.33</v>
      </c>
      <c r="E18" s="10">
        <f t="shared" si="0"/>
        <v>15.64</v>
      </c>
      <c r="F18" s="43">
        <v>214509</v>
      </c>
      <c r="G18" s="41">
        <v>33766.02</v>
      </c>
      <c r="H18" s="10">
        <f t="shared" si="1"/>
        <v>15.74</v>
      </c>
      <c r="I18" s="3">
        <f t="shared" si="2"/>
        <v>30621</v>
      </c>
      <c r="J18" s="37">
        <f t="shared" si="3"/>
        <v>5014.689999999995</v>
      </c>
      <c r="K18" s="20">
        <f t="shared" si="3"/>
        <v>0.09999999999999964</v>
      </c>
    </row>
    <row r="19" spans="1:11" ht="12.75">
      <c r="A19" s="19">
        <v>12</v>
      </c>
      <c r="B19" s="4" t="s">
        <v>11</v>
      </c>
      <c r="C19" s="43">
        <v>961959</v>
      </c>
      <c r="D19" s="41">
        <v>178489.25</v>
      </c>
      <c r="E19" s="10">
        <f t="shared" si="0"/>
        <v>18.55</v>
      </c>
      <c r="F19" s="43">
        <v>914951</v>
      </c>
      <c r="G19" s="41">
        <v>171991.37</v>
      </c>
      <c r="H19" s="10">
        <f t="shared" si="1"/>
        <v>18.8</v>
      </c>
      <c r="I19" s="3">
        <f t="shared" si="2"/>
        <v>-47008</v>
      </c>
      <c r="J19" s="37">
        <f t="shared" si="3"/>
        <v>-6497.880000000005</v>
      </c>
      <c r="K19" s="20">
        <f t="shared" si="3"/>
        <v>0.25</v>
      </c>
    </row>
    <row r="20" spans="1:11" ht="12.75">
      <c r="A20" s="21">
        <v>13</v>
      </c>
      <c r="B20" s="7" t="s">
        <v>12</v>
      </c>
      <c r="C20" s="43">
        <v>204254</v>
      </c>
      <c r="D20" s="41">
        <v>32595.87</v>
      </c>
      <c r="E20" s="13">
        <f t="shared" si="0"/>
        <v>15.96</v>
      </c>
      <c r="F20" s="43">
        <v>205742</v>
      </c>
      <c r="G20" s="41">
        <v>34158.83</v>
      </c>
      <c r="H20" s="13">
        <f t="shared" si="1"/>
        <v>16.6</v>
      </c>
      <c r="I20" s="14">
        <f t="shared" si="2"/>
        <v>1488</v>
      </c>
      <c r="J20" s="38">
        <f t="shared" si="3"/>
        <v>1562.9600000000028</v>
      </c>
      <c r="K20" s="20">
        <f t="shared" si="3"/>
        <v>0.6400000000000006</v>
      </c>
    </row>
    <row r="21" spans="1:11" ht="12.75">
      <c r="A21" s="19">
        <v>14</v>
      </c>
      <c r="B21" s="4" t="s">
        <v>13</v>
      </c>
      <c r="C21" s="43">
        <v>1097301</v>
      </c>
      <c r="D21" s="41">
        <v>154057.33</v>
      </c>
      <c r="E21" s="10">
        <f t="shared" si="0"/>
        <v>14.04</v>
      </c>
      <c r="F21" s="43">
        <v>1218760</v>
      </c>
      <c r="G21" s="41">
        <v>186623.77</v>
      </c>
      <c r="H21" s="10">
        <f t="shared" si="1"/>
        <v>15.31</v>
      </c>
      <c r="I21" s="3">
        <f t="shared" si="2"/>
        <v>121459</v>
      </c>
      <c r="J21" s="37">
        <f t="shared" si="3"/>
        <v>32566.440000000002</v>
      </c>
      <c r="K21" s="20">
        <f t="shared" si="3"/>
        <v>1.2700000000000014</v>
      </c>
    </row>
    <row r="22" spans="1:11" ht="12.75">
      <c r="A22" s="19">
        <v>15</v>
      </c>
      <c r="B22" s="4" t="s">
        <v>14</v>
      </c>
      <c r="C22" s="43">
        <v>241018</v>
      </c>
      <c r="D22" s="41">
        <v>40299.3</v>
      </c>
      <c r="E22" s="10">
        <f t="shared" si="0"/>
        <v>16.72</v>
      </c>
      <c r="F22" s="43">
        <v>243751</v>
      </c>
      <c r="G22" s="41">
        <v>42878.46</v>
      </c>
      <c r="H22" s="10">
        <f t="shared" si="1"/>
        <v>17.59</v>
      </c>
      <c r="I22" s="3">
        <f t="shared" si="2"/>
        <v>2733</v>
      </c>
      <c r="J22" s="37">
        <f t="shared" si="3"/>
        <v>2579.159999999996</v>
      </c>
      <c r="K22" s="20">
        <f t="shared" si="3"/>
        <v>0.870000000000001</v>
      </c>
    </row>
    <row r="23" spans="1:11" ht="12.75">
      <c r="A23" s="19">
        <v>16</v>
      </c>
      <c r="B23" s="4" t="s">
        <v>15</v>
      </c>
      <c r="C23" s="43">
        <v>532368</v>
      </c>
      <c r="D23" s="41">
        <v>87162.79</v>
      </c>
      <c r="E23" s="10">
        <f t="shared" si="0"/>
        <v>16.37</v>
      </c>
      <c r="F23" s="43">
        <v>583557</v>
      </c>
      <c r="G23" s="41">
        <v>93410.62</v>
      </c>
      <c r="H23" s="10">
        <f t="shared" si="1"/>
        <v>16.01</v>
      </c>
      <c r="I23" s="3">
        <f t="shared" si="2"/>
        <v>51189</v>
      </c>
      <c r="J23" s="37">
        <f t="shared" si="3"/>
        <v>6247.830000000002</v>
      </c>
      <c r="K23" s="20">
        <f t="shared" si="3"/>
        <v>-0.35999999999999943</v>
      </c>
    </row>
    <row r="24" spans="1:11" ht="12.75">
      <c r="A24" s="21">
        <v>17</v>
      </c>
      <c r="B24" s="7" t="s">
        <v>16</v>
      </c>
      <c r="C24" s="43">
        <v>260380</v>
      </c>
      <c r="D24" s="41">
        <v>42143.12</v>
      </c>
      <c r="E24" s="13">
        <f t="shared" si="0"/>
        <v>16.19</v>
      </c>
      <c r="F24" s="43">
        <v>290523</v>
      </c>
      <c r="G24" s="41">
        <v>46548.39</v>
      </c>
      <c r="H24" s="13">
        <f t="shared" si="1"/>
        <v>16.02</v>
      </c>
      <c r="I24" s="14">
        <f t="shared" si="2"/>
        <v>30143</v>
      </c>
      <c r="J24" s="38">
        <f t="shared" si="3"/>
        <v>4405.269999999997</v>
      </c>
      <c r="K24" s="20">
        <f t="shared" si="3"/>
        <v>-0.1700000000000017</v>
      </c>
    </row>
    <row r="25" spans="1:11" ht="12.75">
      <c r="A25" s="21">
        <v>18</v>
      </c>
      <c r="B25" s="7" t="s">
        <v>17</v>
      </c>
      <c r="C25" s="43">
        <v>301623</v>
      </c>
      <c r="D25" s="41">
        <v>47171.1</v>
      </c>
      <c r="E25" s="13">
        <f t="shared" si="0"/>
        <v>15.64</v>
      </c>
      <c r="F25" s="43">
        <v>343324</v>
      </c>
      <c r="G25" s="41">
        <v>53930.97</v>
      </c>
      <c r="H25" s="13">
        <f t="shared" si="1"/>
        <v>15.71</v>
      </c>
      <c r="I25" s="14">
        <f t="shared" si="2"/>
        <v>41701</v>
      </c>
      <c r="J25" s="38">
        <f t="shared" si="3"/>
        <v>6759.870000000003</v>
      </c>
      <c r="K25" s="20">
        <f t="shared" si="3"/>
        <v>0.07000000000000028</v>
      </c>
    </row>
    <row r="26" spans="1:11" ht="12.75">
      <c r="A26" s="21">
        <v>19</v>
      </c>
      <c r="B26" s="7" t="s">
        <v>18</v>
      </c>
      <c r="C26" s="43">
        <v>186835</v>
      </c>
      <c r="D26" s="41">
        <v>25686.02</v>
      </c>
      <c r="E26" s="13">
        <f t="shared" si="0"/>
        <v>13.75</v>
      </c>
      <c r="F26" s="43">
        <v>181088</v>
      </c>
      <c r="G26" s="41">
        <v>25595.7</v>
      </c>
      <c r="H26" s="13">
        <f t="shared" si="1"/>
        <v>14.13</v>
      </c>
      <c r="I26" s="14">
        <f t="shared" si="2"/>
        <v>-5747</v>
      </c>
      <c r="J26" s="38">
        <f t="shared" si="3"/>
        <v>-90.31999999999971</v>
      </c>
      <c r="K26" s="20">
        <f t="shared" si="3"/>
        <v>0.3800000000000008</v>
      </c>
    </row>
    <row r="27" spans="1:11" ht="12.75">
      <c r="A27" s="19">
        <v>20</v>
      </c>
      <c r="B27" s="4" t="s">
        <v>19</v>
      </c>
      <c r="C27" s="43">
        <v>247826</v>
      </c>
      <c r="D27" s="41">
        <v>39386.03</v>
      </c>
      <c r="E27" s="10">
        <f t="shared" si="0"/>
        <v>15.89</v>
      </c>
      <c r="F27" s="43">
        <v>288572</v>
      </c>
      <c r="G27" s="41">
        <v>45198.71</v>
      </c>
      <c r="H27" s="10">
        <f t="shared" si="1"/>
        <v>15.66</v>
      </c>
      <c r="I27" s="3">
        <f t="shared" si="2"/>
        <v>40746</v>
      </c>
      <c r="J27" s="37">
        <f t="shared" si="3"/>
        <v>5812.68</v>
      </c>
      <c r="K27" s="20">
        <f t="shared" si="3"/>
        <v>-0.23000000000000043</v>
      </c>
    </row>
    <row r="28" spans="1:11" ht="12.75">
      <c r="A28" s="19">
        <v>21</v>
      </c>
      <c r="B28" s="4" t="s">
        <v>20</v>
      </c>
      <c r="C28" s="43">
        <v>379607</v>
      </c>
      <c r="D28" s="41">
        <v>76017.97</v>
      </c>
      <c r="E28" s="10">
        <f t="shared" si="0"/>
        <v>20.03</v>
      </c>
      <c r="F28" s="43">
        <v>372366</v>
      </c>
      <c r="G28" s="41">
        <v>79766.67</v>
      </c>
      <c r="H28" s="10">
        <f t="shared" si="1"/>
        <v>21.42</v>
      </c>
      <c r="I28" s="3">
        <f t="shared" si="2"/>
        <v>-7241</v>
      </c>
      <c r="J28" s="37">
        <f t="shared" si="3"/>
        <v>3748.699999999997</v>
      </c>
      <c r="K28" s="20">
        <f t="shared" si="3"/>
        <v>1.3900000000000006</v>
      </c>
    </row>
    <row r="29" spans="1:11" ht="12.75">
      <c r="A29" s="21">
        <v>22</v>
      </c>
      <c r="B29" s="7" t="s">
        <v>21</v>
      </c>
      <c r="C29" s="43">
        <v>111348</v>
      </c>
      <c r="D29" s="41">
        <v>19067.65</v>
      </c>
      <c r="E29" s="13">
        <f t="shared" si="0"/>
        <v>17.12</v>
      </c>
      <c r="F29" s="43">
        <v>101562</v>
      </c>
      <c r="G29" s="41">
        <v>18946.51</v>
      </c>
      <c r="H29" s="13">
        <f t="shared" si="1"/>
        <v>18.66</v>
      </c>
      <c r="I29" s="14">
        <f t="shared" si="2"/>
        <v>-9786</v>
      </c>
      <c r="J29" s="38">
        <f t="shared" si="3"/>
        <v>-121.14000000000306</v>
      </c>
      <c r="K29" s="20">
        <f t="shared" si="3"/>
        <v>1.5399999999999991</v>
      </c>
    </row>
    <row r="30" spans="1:11" ht="12.75">
      <c r="A30" s="21">
        <v>23</v>
      </c>
      <c r="B30" s="7" t="s">
        <v>22</v>
      </c>
      <c r="C30" s="43">
        <v>542447</v>
      </c>
      <c r="D30" s="41">
        <v>97080.5</v>
      </c>
      <c r="E30" s="13">
        <f t="shared" si="0"/>
        <v>17.9</v>
      </c>
      <c r="F30" s="43">
        <v>536055</v>
      </c>
      <c r="G30" s="41">
        <v>101264.52</v>
      </c>
      <c r="H30" s="13">
        <f t="shared" si="1"/>
        <v>18.89</v>
      </c>
      <c r="I30" s="14">
        <f t="shared" si="2"/>
        <v>-6392</v>
      </c>
      <c r="J30" s="38">
        <f t="shared" si="3"/>
        <v>4184.020000000004</v>
      </c>
      <c r="K30" s="20">
        <f t="shared" si="3"/>
        <v>0.990000000000002</v>
      </c>
    </row>
    <row r="31" spans="1:11" ht="12.75">
      <c r="A31" s="19">
        <v>24</v>
      </c>
      <c r="B31" s="4" t="s">
        <v>23</v>
      </c>
      <c r="C31" s="43">
        <v>1109786</v>
      </c>
      <c r="D31" s="41">
        <v>219263.4</v>
      </c>
      <c r="E31" s="10">
        <f t="shared" si="0"/>
        <v>19.76</v>
      </c>
      <c r="F31" s="43">
        <v>1134957</v>
      </c>
      <c r="G31" s="41">
        <v>224982.72</v>
      </c>
      <c r="H31" s="10">
        <f t="shared" si="1"/>
        <v>19.82</v>
      </c>
      <c r="I31" s="3">
        <f t="shared" si="2"/>
        <v>25171</v>
      </c>
      <c r="J31" s="37">
        <f t="shared" si="3"/>
        <v>5719.320000000007</v>
      </c>
      <c r="K31" s="20">
        <f t="shared" si="3"/>
        <v>0.05999999999999872</v>
      </c>
    </row>
    <row r="32" spans="1:11" ht="12.75">
      <c r="A32" s="21">
        <v>25</v>
      </c>
      <c r="B32" s="7" t="s">
        <v>24</v>
      </c>
      <c r="C32" s="43">
        <v>158126</v>
      </c>
      <c r="D32" s="41">
        <v>25221.68</v>
      </c>
      <c r="E32" s="13">
        <f t="shared" si="0"/>
        <v>15.95</v>
      </c>
      <c r="F32" s="43">
        <v>201274</v>
      </c>
      <c r="G32" s="41">
        <v>34143.1</v>
      </c>
      <c r="H32" s="13">
        <f t="shared" si="1"/>
        <v>16.96</v>
      </c>
      <c r="I32" s="14">
        <f t="shared" si="2"/>
        <v>43148</v>
      </c>
      <c r="J32" s="38">
        <f t="shared" si="3"/>
        <v>8921.419999999998</v>
      </c>
      <c r="K32" s="20">
        <f t="shared" si="3"/>
        <v>1.0100000000000016</v>
      </c>
    </row>
    <row r="33" spans="1:11" ht="12.75">
      <c r="A33" s="19">
        <v>26</v>
      </c>
      <c r="B33" s="4" t="s">
        <v>25</v>
      </c>
      <c r="C33" s="43">
        <v>426176</v>
      </c>
      <c r="D33" s="41">
        <v>78764</v>
      </c>
      <c r="E33" s="10">
        <f t="shared" si="0"/>
        <v>18.48</v>
      </c>
      <c r="F33" s="43">
        <v>451693</v>
      </c>
      <c r="G33" s="41">
        <v>72059.41</v>
      </c>
      <c r="H33" s="10">
        <f t="shared" si="1"/>
        <v>15.95</v>
      </c>
      <c r="I33" s="3">
        <f t="shared" si="2"/>
        <v>25517</v>
      </c>
      <c r="J33" s="37">
        <f t="shared" si="3"/>
        <v>-6704.5899999999965</v>
      </c>
      <c r="K33" s="20">
        <f t="shared" si="3"/>
        <v>-2.530000000000001</v>
      </c>
    </row>
    <row r="34" spans="1:11" ht="12.75">
      <c r="A34" s="19">
        <v>27</v>
      </c>
      <c r="B34" s="4" t="s">
        <v>26</v>
      </c>
      <c r="C34" s="43">
        <v>247140</v>
      </c>
      <c r="D34" s="41">
        <v>49525.55</v>
      </c>
      <c r="E34" s="10">
        <f t="shared" si="0"/>
        <v>20.04</v>
      </c>
      <c r="F34" s="43">
        <v>278149</v>
      </c>
      <c r="G34" s="41">
        <v>60822.44</v>
      </c>
      <c r="H34" s="10">
        <f t="shared" si="1"/>
        <v>21.87</v>
      </c>
      <c r="I34" s="3">
        <f t="shared" si="2"/>
        <v>31009</v>
      </c>
      <c r="J34" s="37">
        <f t="shared" si="3"/>
        <v>11296.89</v>
      </c>
      <c r="K34" s="20">
        <f t="shared" si="3"/>
        <v>1.8300000000000018</v>
      </c>
    </row>
    <row r="35" spans="1:11" ht="12.75">
      <c r="A35" s="19">
        <v>28</v>
      </c>
      <c r="B35" s="4" t="s">
        <v>27</v>
      </c>
      <c r="C35" s="43">
        <v>295570</v>
      </c>
      <c r="D35" s="41">
        <v>54228.07</v>
      </c>
      <c r="E35" s="10">
        <f t="shared" si="0"/>
        <v>18.35</v>
      </c>
      <c r="F35" s="43">
        <v>300540</v>
      </c>
      <c r="G35" s="41">
        <v>55848.02</v>
      </c>
      <c r="H35" s="10">
        <f t="shared" si="1"/>
        <v>18.58</v>
      </c>
      <c r="I35" s="3">
        <f t="shared" si="2"/>
        <v>4970</v>
      </c>
      <c r="J35" s="37">
        <f t="shared" si="3"/>
        <v>1619.949999999997</v>
      </c>
      <c r="K35" s="20">
        <f t="shared" si="3"/>
        <v>0.22999999999999687</v>
      </c>
    </row>
    <row r="36" spans="1:11" ht="12.75">
      <c r="A36" s="21">
        <v>29</v>
      </c>
      <c r="B36" s="7" t="s">
        <v>28</v>
      </c>
      <c r="C36" s="43">
        <v>634704</v>
      </c>
      <c r="D36" s="41">
        <v>83863.84</v>
      </c>
      <c r="E36" s="13">
        <f t="shared" si="0"/>
        <v>13.21</v>
      </c>
      <c r="F36" s="43">
        <v>669513</v>
      </c>
      <c r="G36" s="41">
        <v>107983.31</v>
      </c>
      <c r="H36" s="13">
        <f t="shared" si="1"/>
        <v>16.13</v>
      </c>
      <c r="I36" s="14">
        <f t="shared" si="2"/>
        <v>34809</v>
      </c>
      <c r="J36" s="38">
        <f t="shared" si="3"/>
        <v>24119.47</v>
      </c>
      <c r="K36" s="20">
        <f t="shared" si="3"/>
        <v>2.919999999999998</v>
      </c>
    </row>
    <row r="37" spans="1:11" ht="12.75">
      <c r="A37" s="21">
        <v>30</v>
      </c>
      <c r="B37" s="7" t="s">
        <v>29</v>
      </c>
      <c r="C37" s="43">
        <v>1088699</v>
      </c>
      <c r="D37" s="41">
        <v>145940.39</v>
      </c>
      <c r="E37" s="13">
        <f t="shared" si="0"/>
        <v>13.41</v>
      </c>
      <c r="F37" s="43">
        <v>1124902</v>
      </c>
      <c r="G37" s="41">
        <v>161002.09</v>
      </c>
      <c r="H37" s="13">
        <f t="shared" si="1"/>
        <v>14.31</v>
      </c>
      <c r="I37" s="14">
        <f t="shared" si="2"/>
        <v>36203</v>
      </c>
      <c r="J37" s="38">
        <f t="shared" si="3"/>
        <v>15061.699999999983</v>
      </c>
      <c r="K37" s="20">
        <f t="shared" si="3"/>
        <v>0.9000000000000004</v>
      </c>
    </row>
    <row r="38" spans="1:11" ht="12.75">
      <c r="A38" s="21">
        <v>31</v>
      </c>
      <c r="B38" s="7" t="s">
        <v>30</v>
      </c>
      <c r="C38" s="43">
        <v>1304542</v>
      </c>
      <c r="D38" s="41">
        <v>202580.99</v>
      </c>
      <c r="E38" s="13">
        <f t="shared" si="0"/>
        <v>15.53</v>
      </c>
      <c r="F38" s="43">
        <v>1292293</v>
      </c>
      <c r="G38" s="41">
        <v>199187.96</v>
      </c>
      <c r="H38" s="13">
        <f t="shared" si="1"/>
        <v>15.41</v>
      </c>
      <c r="I38" s="14">
        <f t="shared" si="2"/>
        <v>-12249</v>
      </c>
      <c r="J38" s="38">
        <f t="shared" si="3"/>
        <v>-3393.029999999999</v>
      </c>
      <c r="K38" s="20">
        <f t="shared" si="3"/>
        <v>-0.11999999999999922</v>
      </c>
    </row>
    <row r="39" spans="1:11" ht="12.75">
      <c r="A39" s="21">
        <v>32</v>
      </c>
      <c r="B39" s="7" t="s">
        <v>31</v>
      </c>
      <c r="C39" s="43">
        <v>772875</v>
      </c>
      <c r="D39" s="41">
        <v>110030.52</v>
      </c>
      <c r="E39" s="13">
        <f t="shared" si="0"/>
        <v>14.24</v>
      </c>
      <c r="F39" s="43">
        <v>837239</v>
      </c>
      <c r="G39" s="41">
        <v>122859.27</v>
      </c>
      <c r="H39" s="13">
        <f t="shared" si="1"/>
        <v>14.67</v>
      </c>
      <c r="I39" s="14">
        <f t="shared" si="2"/>
        <v>64364</v>
      </c>
      <c r="J39" s="38">
        <f t="shared" si="3"/>
        <v>12828.75</v>
      </c>
      <c r="K39" s="20">
        <f t="shared" si="3"/>
        <v>0.4299999999999997</v>
      </c>
    </row>
    <row r="40" spans="1:11" ht="13.5" thickBot="1">
      <c r="A40" s="21">
        <v>33</v>
      </c>
      <c r="B40" s="8" t="s">
        <v>32</v>
      </c>
      <c r="C40" s="44">
        <v>513941</v>
      </c>
      <c r="D40" s="41">
        <v>72255.62</v>
      </c>
      <c r="E40" s="15">
        <f t="shared" si="0"/>
        <v>14.06</v>
      </c>
      <c r="F40" s="44">
        <v>526863</v>
      </c>
      <c r="G40" s="41">
        <v>75388.95</v>
      </c>
      <c r="H40" s="15">
        <f t="shared" si="1"/>
        <v>14.31</v>
      </c>
      <c r="I40" s="16">
        <f t="shared" si="2"/>
        <v>12922</v>
      </c>
      <c r="J40" s="39">
        <f t="shared" si="3"/>
        <v>3133.3300000000017</v>
      </c>
      <c r="K40" s="22">
        <f t="shared" si="3"/>
        <v>0.25</v>
      </c>
    </row>
    <row r="41" spans="1:11" ht="16.5" thickBot="1">
      <c r="A41" s="23"/>
      <c r="B41" s="9" t="s">
        <v>33</v>
      </c>
      <c r="C41" s="45">
        <f>SUM(C8:C40)</f>
        <v>51118211</v>
      </c>
      <c r="D41" s="45">
        <f>SUM(D8:D40)</f>
        <v>7839803.15</v>
      </c>
      <c r="E41" s="12">
        <f t="shared" si="0"/>
        <v>15.34</v>
      </c>
      <c r="F41" s="45">
        <f>SUM(F8:F40)</f>
        <v>52550956</v>
      </c>
      <c r="G41" s="45">
        <f>SUM(G8:G40)</f>
        <v>8114340.389999998</v>
      </c>
      <c r="H41" s="12">
        <f t="shared" si="1"/>
        <v>15.44</v>
      </c>
      <c r="I41" s="12">
        <f t="shared" si="2"/>
        <v>1432745</v>
      </c>
      <c r="J41" s="40">
        <f>G41-D41</f>
        <v>274537.23999999743</v>
      </c>
      <c r="K41" s="12">
        <f t="shared" si="3"/>
        <v>0.09999999999999964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2015-11-17T09:28:41Z</cp:lastPrinted>
  <dcterms:created xsi:type="dcterms:W3CDTF">2005-05-17T11:24:02Z</dcterms:created>
  <dcterms:modified xsi:type="dcterms:W3CDTF">2015-11-17T09:29:43Z</dcterms:modified>
  <cp:category/>
  <cp:version/>
  <cp:contentType/>
  <cp:contentStatus/>
</cp:coreProperties>
</file>