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1"/>
  </bookViews>
  <sheets>
    <sheet name="Динамика поступлений 01.07.2015" sheetId="1" r:id="rId1"/>
    <sheet name="удельный вес 01.07.2015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<sst xmlns="http://schemas.openxmlformats.org/spreadsheetml/2006/main" count="98" uniqueCount="55">
  <si>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</si>
  <si>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</si>
  <si>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</si>
  <si>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</si>
  <si>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</si>
  <si>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</si>
  <si>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</si>
  <si>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</si>
  <si>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</si>
  <si>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</si>
  <si>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</si>
  <si>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</si>
  <si>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</si>
  <si>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</si>
  <si>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</si>
  <si>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</si>
  <si>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</si>
  <si>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</si>
  <si>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</si>
  <si>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</si>
  <si>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</si>
  <si>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</si>
  <si>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</si>
  <si>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</si>
  <si>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</si>
  <si>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</si>
  <si>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</si>
  <si>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</si>
  <si>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</si>
  <si>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</si>
  <si>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</si>
  <si>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</si>
  <si>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</si>
  <si>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</si>
  <si>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</si>
  <si>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</si>
  <si>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</si>
  <si>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</si>
  <si>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</si>
  <si>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</si>
  <si>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</si>
  <si>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</si>
  <si>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</si>
  <si>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</si>
  <si>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</si>
  <si>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</si>
  <si>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</si>
  <si>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01.07.2014г.</t>
  </si>
  <si>
    <t>по состоянию на 01.07.2014 года (по приказу 65Н)</t>
  </si>
  <si>
    <t xml:space="preserve">По состоянию на 01.07.2014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</si>
  <si>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01.07.2015 года </t>
  </si>
  <si>
    <t>по состоянию на 01.07.2015г.</t>
  </si>
  <si>
    <t>по состоянию на 01.07.2015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</si>
  <si>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01.07.2015 года</t>
  </si>
  <si>
    <t xml:space="preserve">По состоянию на 01.07.2015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</si>
</sst>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 vertical="top" shrinkToFit="1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4" fontId="1" fillId="35" borderId="12" xfId="0" applyNumberFormat="1" applyFont="1" applyFill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60"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8" width="14.00390625" style="0" customWidth="1"/>
    <col min="9" max="9" width="13.125" style="0" customWidth="1"/>
    <col min="10" max="10" width="10.875" style="0" customWidth="1"/>
    <col min="12" max="12" width="9.125" style="0" customWidth="1"/>
    <col min="13" max="13" width="9.00390625" style="0" customWidth="1"/>
    <col min="14" max="14" width="28.375" style="0" hidden="1" customWidth="1"/>
    <col min="15" max="15" width="16.75390625" style="0" hidden="1" customWidth="1"/>
  </cols>
  <sheetData>
    <row r="1" spans="1:8" ht="12.75">
      <c r="A1" s="53" t="s">
        <v>50</v>
      </c>
      <c r="B1" s="53"/>
      <c r="C1" s="53"/>
      <c r="D1" s="53"/>
      <c r="E1" s="53"/>
      <c r="F1" s="53"/>
      <c r="G1" s="53"/>
      <c r="H1" s="53"/>
    </row>
    <row r="2" spans="1:8" ht="17.25" customHeight="1">
      <c r="A2" s="53"/>
      <c r="B2" s="53"/>
      <c r="C2" s="53"/>
      <c r="D2" s="53"/>
      <c r="E2" s="53"/>
      <c r="F2" s="53"/>
      <c r="G2" s="53"/>
      <c r="H2" s="53"/>
    </row>
    <row r="3" ht="6" customHeight="1" hidden="1"/>
    <row r="4" spans="9:10" ht="16.5" customHeight="1" thickBot="1">
      <c r="I4" s="54" t="s">
        <v>36</v>
      </c>
      <c r="J4" s="55"/>
    </row>
    <row r="5" spans="1:10" ht="30" customHeight="1" thickBot="1">
      <c r="A5" s="56" t="s">
        <v>37</v>
      </c>
      <c r="B5" s="56" t="s">
        <v>45</v>
      </c>
      <c r="C5" s="58" t="s">
        <v>39</v>
      </c>
      <c r="D5" s="59"/>
      <c r="E5" s="60" t="s">
        <v>34</v>
      </c>
      <c r="F5" s="62" t="s">
        <v>0</v>
      </c>
      <c r="G5" s="58" t="s">
        <v>35</v>
      </c>
      <c r="H5" s="59"/>
      <c r="I5" s="56" t="s">
        <v>34</v>
      </c>
      <c r="J5" s="64" t="s">
        <v>38</v>
      </c>
    </row>
    <row r="6" spans="1:10" ht="48" customHeight="1" thickBot="1">
      <c r="A6" s="57"/>
      <c r="B6" s="57"/>
      <c r="C6" s="34" t="s">
        <v>48</v>
      </c>
      <c r="D6" s="34" t="s">
        <v>52</v>
      </c>
      <c r="E6" s="61"/>
      <c r="F6" s="63"/>
      <c r="G6" s="34" t="s">
        <v>47</v>
      </c>
      <c r="H6" s="34" t="s">
        <v>51</v>
      </c>
      <c r="I6" s="57"/>
      <c r="J6" s="65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4">
        <v>1</v>
      </c>
      <c r="B8" s="25" t="s">
        <v>1</v>
      </c>
      <c r="C8" s="40">
        <v>2945238.03</v>
      </c>
      <c r="D8" s="40">
        <v>2898842.44</v>
      </c>
      <c r="E8" s="35">
        <f aca="true" t="shared" si="0" ref="E8:E41">D8-C8</f>
        <v>-46395.58999999985</v>
      </c>
      <c r="F8" s="11">
        <f aca="true" t="shared" si="1" ref="F8:F41">ROUND(D8/C8*100,2)</f>
        <v>98.42</v>
      </c>
      <c r="G8" s="41">
        <v>20322427</v>
      </c>
      <c r="H8" s="41">
        <v>20488420</v>
      </c>
      <c r="I8" s="35">
        <f>H8-G8</f>
        <v>165993</v>
      </c>
      <c r="J8" s="26">
        <f>ROUND(H8/G8*100,2)</f>
        <v>100.82</v>
      </c>
      <c r="N8" s="47"/>
      <c r="O8" s="51"/>
    </row>
    <row r="9" spans="1:15" ht="15.75">
      <c r="A9" s="19">
        <v>2</v>
      </c>
      <c r="B9" s="4" t="s">
        <v>44</v>
      </c>
      <c r="C9" s="40">
        <v>132755.49</v>
      </c>
      <c r="D9" s="40">
        <v>140412.39</v>
      </c>
      <c r="E9" s="36">
        <f t="shared" si="0"/>
        <v>7656.900000000023</v>
      </c>
      <c r="F9" s="30">
        <f t="shared" si="1"/>
        <v>105.77</v>
      </c>
      <c r="G9" s="42">
        <v>997668</v>
      </c>
      <c r="H9" s="42">
        <v>974830</v>
      </c>
      <c r="I9" s="36">
        <f aca="true" t="shared" si="2" ref="I9:I41">H9-G9</f>
        <v>-22838</v>
      </c>
      <c r="J9" s="32">
        <f aca="true" t="shared" si="3" ref="J9:J41">ROUND(H9/G9*100,2)</f>
        <v>97.71</v>
      </c>
      <c r="N9" s="47"/>
      <c r="O9" s="51"/>
    </row>
    <row r="10" spans="1:15" ht="15.75">
      <c r="A10" s="19">
        <v>3</v>
      </c>
      <c r="B10" s="4" t="s">
        <v>2</v>
      </c>
      <c r="C10" s="40">
        <v>176793.08</v>
      </c>
      <c r="D10" s="40">
        <v>182334.07</v>
      </c>
      <c r="E10" s="36">
        <f t="shared" si="0"/>
        <v>5540.99000000002</v>
      </c>
      <c r="F10" s="30">
        <f t="shared" si="1"/>
        <v>103.13</v>
      </c>
      <c r="G10" s="42">
        <v>1209180</v>
      </c>
      <c r="H10" s="42">
        <v>1198751</v>
      </c>
      <c r="I10" s="36">
        <f t="shared" si="2"/>
        <v>-10429</v>
      </c>
      <c r="J10" s="32">
        <f t="shared" si="3"/>
        <v>99.14</v>
      </c>
      <c r="N10" s="47"/>
      <c r="O10" s="51"/>
    </row>
    <row r="11" spans="1:15" ht="15.75">
      <c r="A11" s="19">
        <v>4</v>
      </c>
      <c r="B11" s="4" t="s">
        <v>3</v>
      </c>
      <c r="C11" s="40">
        <v>127990.09</v>
      </c>
      <c r="D11" s="40">
        <v>138163.93</v>
      </c>
      <c r="E11" s="36">
        <f t="shared" si="0"/>
        <v>10173.839999999997</v>
      </c>
      <c r="F11" s="30">
        <f t="shared" si="1"/>
        <v>107.95</v>
      </c>
      <c r="G11" s="42">
        <v>835273</v>
      </c>
      <c r="H11" s="42">
        <v>909465</v>
      </c>
      <c r="I11" s="36">
        <f t="shared" si="2"/>
        <v>74192</v>
      </c>
      <c r="J11" s="32">
        <f t="shared" si="3"/>
        <v>108.88</v>
      </c>
      <c r="N11" s="47"/>
      <c r="O11" s="51"/>
    </row>
    <row r="12" spans="1:15" ht="15.75">
      <c r="A12" s="19">
        <v>5</v>
      </c>
      <c r="B12" s="4" t="s">
        <v>4</v>
      </c>
      <c r="C12" s="40">
        <v>23386.31</v>
      </c>
      <c r="D12" s="40">
        <v>38942.82</v>
      </c>
      <c r="E12" s="36">
        <f t="shared" si="0"/>
        <v>15556.509999999998</v>
      </c>
      <c r="F12" s="30">
        <f t="shared" si="1"/>
        <v>166.52</v>
      </c>
      <c r="G12" s="42">
        <v>246655</v>
      </c>
      <c r="H12" s="42">
        <v>268621</v>
      </c>
      <c r="I12" s="36">
        <f t="shared" si="2"/>
        <v>21966</v>
      </c>
      <c r="J12" s="32">
        <f t="shared" si="3"/>
        <v>108.91</v>
      </c>
      <c r="N12" s="47"/>
      <c r="O12" s="51"/>
    </row>
    <row r="13" spans="1:15" ht="15.75">
      <c r="A13" s="19">
        <v>6</v>
      </c>
      <c r="B13" s="4" t="s">
        <v>5</v>
      </c>
      <c r="C13" s="40">
        <v>39089.67</v>
      </c>
      <c r="D13" s="40">
        <v>44630.53</v>
      </c>
      <c r="E13" s="36">
        <f t="shared" si="0"/>
        <v>5540.860000000001</v>
      </c>
      <c r="F13" s="30">
        <f t="shared" si="1"/>
        <v>114.17</v>
      </c>
      <c r="G13" s="42">
        <v>247705</v>
      </c>
      <c r="H13" s="42">
        <v>245047</v>
      </c>
      <c r="I13" s="36">
        <f t="shared" si="2"/>
        <v>-2658</v>
      </c>
      <c r="J13" s="32">
        <f t="shared" si="3"/>
        <v>98.93</v>
      </c>
      <c r="N13" s="47"/>
      <c r="O13" s="51"/>
    </row>
    <row r="14" spans="1:15" ht="15.75">
      <c r="A14" s="19">
        <v>7</v>
      </c>
      <c r="B14" s="4" t="s">
        <v>6</v>
      </c>
      <c r="C14" s="40">
        <v>209417.02</v>
      </c>
      <c r="D14" s="40">
        <v>254243.18</v>
      </c>
      <c r="E14" s="36">
        <f t="shared" si="0"/>
        <v>44826.16</v>
      </c>
      <c r="F14" s="30">
        <f t="shared" si="1"/>
        <v>121.41</v>
      </c>
      <c r="G14" s="42">
        <v>1299976</v>
      </c>
      <c r="H14" s="42">
        <v>1471271</v>
      </c>
      <c r="I14" s="36">
        <f t="shared" si="2"/>
        <v>171295</v>
      </c>
      <c r="J14" s="32">
        <f t="shared" si="3"/>
        <v>113.18</v>
      </c>
      <c r="N14" s="47"/>
      <c r="O14" s="51"/>
    </row>
    <row r="15" spans="1:15" ht="15.75">
      <c r="A15" s="19">
        <v>8</v>
      </c>
      <c r="B15" s="4" t="s">
        <v>7</v>
      </c>
      <c r="C15" s="40">
        <v>80064.33</v>
      </c>
      <c r="D15" s="40">
        <v>134782.24</v>
      </c>
      <c r="E15" s="36">
        <f t="shared" si="0"/>
        <v>54717.90999999999</v>
      </c>
      <c r="F15" s="30">
        <f t="shared" si="1"/>
        <v>168.34</v>
      </c>
      <c r="G15" s="42">
        <v>682907</v>
      </c>
      <c r="H15" s="42">
        <v>1091472</v>
      </c>
      <c r="I15" s="36">
        <f t="shared" si="2"/>
        <v>408565</v>
      </c>
      <c r="J15" s="32">
        <f t="shared" si="3"/>
        <v>159.83</v>
      </c>
      <c r="N15" s="47"/>
      <c r="O15" s="51"/>
    </row>
    <row r="16" spans="1:15" ht="15.75">
      <c r="A16" s="19">
        <v>9</v>
      </c>
      <c r="B16" s="4" t="s">
        <v>8</v>
      </c>
      <c r="C16" s="40">
        <v>13470.08</v>
      </c>
      <c r="D16" s="40">
        <v>11800.87</v>
      </c>
      <c r="E16" s="36">
        <f t="shared" si="0"/>
        <v>-1669.2099999999991</v>
      </c>
      <c r="F16" s="30">
        <f t="shared" si="1"/>
        <v>87.61</v>
      </c>
      <c r="G16" s="42">
        <v>97559</v>
      </c>
      <c r="H16" s="42">
        <v>89736</v>
      </c>
      <c r="I16" s="36">
        <f t="shared" si="2"/>
        <v>-7823</v>
      </c>
      <c r="J16" s="32">
        <f t="shared" si="3"/>
        <v>91.98</v>
      </c>
      <c r="N16" s="47"/>
      <c r="O16" s="51"/>
    </row>
    <row r="17" spans="1:15" ht="15.75">
      <c r="A17" s="19">
        <v>10</v>
      </c>
      <c r="B17" s="4" t="s">
        <v>9</v>
      </c>
      <c r="C17" s="40">
        <v>57791.89</v>
      </c>
      <c r="D17" s="40">
        <v>65444.31</v>
      </c>
      <c r="E17" s="36">
        <f t="shared" si="0"/>
        <v>7652.419999999998</v>
      </c>
      <c r="F17" s="30">
        <f t="shared" si="1"/>
        <v>113.24</v>
      </c>
      <c r="G17" s="42">
        <v>207028</v>
      </c>
      <c r="H17" s="42">
        <v>205523</v>
      </c>
      <c r="I17" s="36">
        <f t="shared" si="2"/>
        <v>-1505</v>
      </c>
      <c r="J17" s="32">
        <f t="shared" si="3"/>
        <v>99.27</v>
      </c>
      <c r="N17" s="47"/>
      <c r="O17" s="51"/>
    </row>
    <row r="18" spans="1:15" ht="15.75">
      <c r="A18" s="19">
        <v>11</v>
      </c>
      <c r="B18" s="4" t="s">
        <v>10</v>
      </c>
      <c r="C18" s="40">
        <v>18391.27</v>
      </c>
      <c r="D18" s="40">
        <v>21909.41</v>
      </c>
      <c r="E18" s="36">
        <f t="shared" si="0"/>
        <v>3518.1399999999994</v>
      </c>
      <c r="F18" s="30">
        <f t="shared" si="1"/>
        <v>119.13</v>
      </c>
      <c r="G18" s="42">
        <v>122860</v>
      </c>
      <c r="H18" s="42">
        <v>146685</v>
      </c>
      <c r="I18" s="36">
        <f t="shared" si="2"/>
        <v>23825</v>
      </c>
      <c r="J18" s="32">
        <f t="shared" si="3"/>
        <v>119.39</v>
      </c>
      <c r="N18" s="47"/>
      <c r="O18" s="51"/>
    </row>
    <row r="19" spans="1:15" ht="15.75">
      <c r="A19" s="19">
        <v>12</v>
      </c>
      <c r="B19" s="4" t="s">
        <v>11</v>
      </c>
      <c r="C19" s="40">
        <v>113048.66</v>
      </c>
      <c r="D19" s="40">
        <v>108732.55</v>
      </c>
      <c r="E19" s="36">
        <f t="shared" si="0"/>
        <v>-4316.110000000001</v>
      </c>
      <c r="F19" s="30">
        <f t="shared" si="1"/>
        <v>96.18</v>
      </c>
      <c r="G19" s="42">
        <v>642545</v>
      </c>
      <c r="H19" s="42">
        <v>615711</v>
      </c>
      <c r="I19" s="36">
        <f t="shared" si="2"/>
        <v>-26834</v>
      </c>
      <c r="J19" s="32">
        <f t="shared" si="3"/>
        <v>95.82</v>
      </c>
      <c r="N19" s="47"/>
      <c r="O19" s="51"/>
    </row>
    <row r="20" spans="1:15" ht="15.75">
      <c r="A20" s="19">
        <v>13</v>
      </c>
      <c r="B20" s="4" t="s">
        <v>12</v>
      </c>
      <c r="C20" s="40">
        <v>21468.21</v>
      </c>
      <c r="D20" s="40">
        <v>24605.54</v>
      </c>
      <c r="E20" s="36">
        <f t="shared" si="0"/>
        <v>3137.3300000000017</v>
      </c>
      <c r="F20" s="30">
        <f t="shared" si="1"/>
        <v>114.61</v>
      </c>
      <c r="G20" s="42">
        <v>140773</v>
      </c>
      <c r="H20" s="42">
        <v>142159</v>
      </c>
      <c r="I20" s="36">
        <f t="shared" si="2"/>
        <v>1386</v>
      </c>
      <c r="J20" s="32">
        <f t="shared" si="3"/>
        <v>100.98</v>
      </c>
      <c r="N20" s="47"/>
      <c r="O20" s="51"/>
    </row>
    <row r="21" spans="1:15" ht="15.75">
      <c r="A21" s="19">
        <v>14</v>
      </c>
      <c r="B21" s="4" t="s">
        <v>13</v>
      </c>
      <c r="C21" s="40">
        <v>96152.67</v>
      </c>
      <c r="D21" s="40">
        <v>121684.9</v>
      </c>
      <c r="E21" s="36">
        <f t="shared" si="0"/>
        <v>25532.229999999996</v>
      </c>
      <c r="F21" s="30">
        <f t="shared" si="1"/>
        <v>126.55</v>
      </c>
      <c r="G21" s="42">
        <v>718150</v>
      </c>
      <c r="H21" s="42">
        <v>801301</v>
      </c>
      <c r="I21" s="36">
        <f t="shared" si="2"/>
        <v>83151</v>
      </c>
      <c r="J21" s="32">
        <f t="shared" si="3"/>
        <v>111.58</v>
      </c>
      <c r="N21" s="47"/>
      <c r="O21" s="51"/>
    </row>
    <row r="22" spans="1:15" ht="15.75">
      <c r="A22" s="19">
        <v>15</v>
      </c>
      <c r="B22" s="4" t="s">
        <v>14</v>
      </c>
      <c r="C22" s="40">
        <v>26789.26</v>
      </c>
      <c r="D22" s="40">
        <v>29730.05</v>
      </c>
      <c r="E22" s="36">
        <f t="shared" si="0"/>
        <v>2940.790000000001</v>
      </c>
      <c r="F22" s="30">
        <f t="shared" si="1"/>
        <v>110.98</v>
      </c>
      <c r="G22" s="42">
        <v>164121</v>
      </c>
      <c r="H22" s="42">
        <v>166701</v>
      </c>
      <c r="I22" s="36">
        <f t="shared" si="2"/>
        <v>2580</v>
      </c>
      <c r="J22" s="32">
        <f t="shared" si="3"/>
        <v>101.57</v>
      </c>
      <c r="N22" s="47"/>
      <c r="O22" s="51"/>
    </row>
    <row r="23" spans="1:15" ht="15.75">
      <c r="A23" s="19">
        <v>16</v>
      </c>
      <c r="B23" s="4" t="s">
        <v>15</v>
      </c>
      <c r="C23" s="40">
        <v>56978.55</v>
      </c>
      <c r="D23" s="40">
        <v>64551.38</v>
      </c>
      <c r="E23" s="36">
        <f t="shared" si="0"/>
        <v>7572.8299999999945</v>
      </c>
      <c r="F23" s="30">
        <f t="shared" si="1"/>
        <v>113.29</v>
      </c>
      <c r="G23" s="42">
        <v>358934</v>
      </c>
      <c r="H23" s="42">
        <v>391950</v>
      </c>
      <c r="I23" s="36">
        <f t="shared" si="2"/>
        <v>33016</v>
      </c>
      <c r="J23" s="32">
        <f t="shared" si="3"/>
        <v>109.2</v>
      </c>
      <c r="N23" s="47"/>
      <c r="O23" s="51"/>
    </row>
    <row r="24" spans="1:15" ht="15.75">
      <c r="A24" s="19">
        <v>17</v>
      </c>
      <c r="B24" s="4" t="s">
        <v>16</v>
      </c>
      <c r="C24" s="40">
        <v>27475.86</v>
      </c>
      <c r="D24" s="40">
        <v>30688.88</v>
      </c>
      <c r="E24" s="36">
        <f t="shared" si="0"/>
        <v>3213.0200000000004</v>
      </c>
      <c r="F24" s="30">
        <f t="shared" si="1"/>
        <v>111.69</v>
      </c>
      <c r="G24" s="42">
        <v>176708</v>
      </c>
      <c r="H24" s="42">
        <v>188700</v>
      </c>
      <c r="I24" s="36">
        <f t="shared" si="2"/>
        <v>11992</v>
      </c>
      <c r="J24" s="32">
        <f t="shared" si="3"/>
        <v>106.79</v>
      </c>
      <c r="N24" s="47"/>
      <c r="O24" s="51"/>
    </row>
    <row r="25" spans="1:15" ht="15.75">
      <c r="A25" s="19">
        <v>18</v>
      </c>
      <c r="B25" s="4" t="s">
        <v>17</v>
      </c>
      <c r="C25" s="40">
        <v>28486.17</v>
      </c>
      <c r="D25" s="40">
        <v>35109.45</v>
      </c>
      <c r="E25" s="36">
        <f t="shared" si="0"/>
        <v>6623.279999999999</v>
      </c>
      <c r="F25" s="30">
        <f t="shared" si="1"/>
        <v>123.25</v>
      </c>
      <c r="G25" s="42">
        <v>206099</v>
      </c>
      <c r="H25" s="42">
        <v>230244</v>
      </c>
      <c r="I25" s="36">
        <f t="shared" si="2"/>
        <v>24145</v>
      </c>
      <c r="J25" s="32">
        <f t="shared" si="3"/>
        <v>111.72</v>
      </c>
      <c r="N25" s="47"/>
      <c r="O25" s="51"/>
    </row>
    <row r="26" spans="1:15" ht="15.75">
      <c r="A26" s="19">
        <v>19</v>
      </c>
      <c r="B26" s="4" t="s">
        <v>18</v>
      </c>
      <c r="C26" s="40">
        <v>17198.2</v>
      </c>
      <c r="D26" s="40">
        <v>18033.99</v>
      </c>
      <c r="E26" s="36">
        <f t="shared" si="0"/>
        <v>835.7900000000009</v>
      </c>
      <c r="F26" s="30">
        <f t="shared" si="1"/>
        <v>104.86</v>
      </c>
      <c r="G26" s="42">
        <v>130698</v>
      </c>
      <c r="H26" s="42">
        <v>124540</v>
      </c>
      <c r="I26" s="36">
        <f t="shared" si="2"/>
        <v>-6158</v>
      </c>
      <c r="J26" s="32">
        <f t="shared" si="3"/>
        <v>95.29</v>
      </c>
      <c r="N26" s="47"/>
      <c r="O26" s="51"/>
    </row>
    <row r="27" spans="1:15" ht="15.75">
      <c r="A27" s="19">
        <v>20</v>
      </c>
      <c r="B27" s="4" t="s">
        <v>19</v>
      </c>
      <c r="C27" s="40">
        <v>25445.91</v>
      </c>
      <c r="D27" s="40">
        <v>28697.02</v>
      </c>
      <c r="E27" s="36">
        <f t="shared" si="0"/>
        <v>3251.1100000000006</v>
      </c>
      <c r="F27" s="30">
        <f t="shared" si="1"/>
        <v>112.78</v>
      </c>
      <c r="G27" s="42">
        <v>171320</v>
      </c>
      <c r="H27" s="42">
        <v>197241</v>
      </c>
      <c r="I27" s="36">
        <f t="shared" si="2"/>
        <v>25921</v>
      </c>
      <c r="J27" s="32">
        <f t="shared" si="3"/>
        <v>115.13</v>
      </c>
      <c r="N27" s="47"/>
      <c r="O27" s="51"/>
    </row>
    <row r="28" spans="1:15" ht="15.75">
      <c r="A28" s="19">
        <v>21</v>
      </c>
      <c r="B28" s="4" t="s">
        <v>20</v>
      </c>
      <c r="C28" s="40">
        <v>51524.27</v>
      </c>
      <c r="D28" s="40">
        <v>52069.13</v>
      </c>
      <c r="E28" s="36">
        <f t="shared" si="0"/>
        <v>544.8600000000006</v>
      </c>
      <c r="F28" s="30">
        <f t="shared" si="1"/>
        <v>101.06</v>
      </c>
      <c r="G28" s="42">
        <v>256276</v>
      </c>
      <c r="H28" s="42">
        <v>257393</v>
      </c>
      <c r="I28" s="36">
        <f t="shared" si="2"/>
        <v>1117</v>
      </c>
      <c r="J28" s="32">
        <f t="shared" si="3"/>
        <v>100.44</v>
      </c>
      <c r="N28" s="47"/>
      <c r="O28" s="51"/>
    </row>
    <row r="29" spans="1:15" ht="15.75">
      <c r="A29" s="19">
        <v>22</v>
      </c>
      <c r="B29" s="4" t="s">
        <v>21</v>
      </c>
      <c r="C29" s="40">
        <v>13688.32</v>
      </c>
      <c r="D29" s="40">
        <v>14202.82</v>
      </c>
      <c r="E29" s="36">
        <f t="shared" si="0"/>
        <v>514.5</v>
      </c>
      <c r="F29" s="30">
        <f t="shared" si="1"/>
        <v>103.76</v>
      </c>
      <c r="G29" s="42">
        <v>82736</v>
      </c>
      <c r="H29" s="42">
        <v>74982</v>
      </c>
      <c r="I29" s="36">
        <f t="shared" si="2"/>
        <v>-7754</v>
      </c>
      <c r="J29" s="32">
        <f t="shared" si="3"/>
        <v>90.63</v>
      </c>
      <c r="N29" s="47"/>
      <c r="O29" s="51"/>
    </row>
    <row r="30" spans="1:15" ht="15.75">
      <c r="A30" s="19">
        <v>23</v>
      </c>
      <c r="B30" s="4" t="s">
        <v>22</v>
      </c>
      <c r="C30" s="40">
        <v>62401.91</v>
      </c>
      <c r="D30" s="40">
        <v>70246.1</v>
      </c>
      <c r="E30" s="36">
        <f t="shared" si="0"/>
        <v>7844.190000000002</v>
      </c>
      <c r="F30" s="30">
        <f t="shared" si="1"/>
        <v>112.57</v>
      </c>
      <c r="G30" s="42">
        <v>364476</v>
      </c>
      <c r="H30" s="42">
        <v>365141</v>
      </c>
      <c r="I30" s="36">
        <f t="shared" si="2"/>
        <v>665</v>
      </c>
      <c r="J30" s="32">
        <f t="shared" si="3"/>
        <v>100.18</v>
      </c>
      <c r="N30" s="47"/>
      <c r="O30" s="51"/>
    </row>
    <row r="31" spans="1:15" ht="15.75">
      <c r="A31" s="19">
        <v>24</v>
      </c>
      <c r="B31" s="4" t="s">
        <v>23</v>
      </c>
      <c r="C31" s="40">
        <v>143550.79</v>
      </c>
      <c r="D31" s="40">
        <v>148397.5</v>
      </c>
      <c r="E31" s="36">
        <f t="shared" si="0"/>
        <v>4846.709999999992</v>
      </c>
      <c r="F31" s="30">
        <f t="shared" si="1"/>
        <v>103.38</v>
      </c>
      <c r="G31" s="42">
        <v>733699</v>
      </c>
      <c r="H31" s="42">
        <v>751579</v>
      </c>
      <c r="I31" s="36">
        <f t="shared" si="2"/>
        <v>17880</v>
      </c>
      <c r="J31" s="32">
        <f t="shared" si="3"/>
        <v>102.44</v>
      </c>
      <c r="N31" s="47"/>
      <c r="O31" s="51"/>
    </row>
    <row r="32" spans="1:15" ht="15.75">
      <c r="A32" s="19">
        <v>25</v>
      </c>
      <c r="B32" s="4" t="s">
        <v>24</v>
      </c>
      <c r="C32" s="40">
        <v>16515.57</v>
      </c>
      <c r="D32" s="40">
        <v>20688.36</v>
      </c>
      <c r="E32" s="36">
        <f t="shared" si="0"/>
        <v>4172.790000000001</v>
      </c>
      <c r="F32" s="30">
        <f t="shared" si="1"/>
        <v>125.27</v>
      </c>
      <c r="G32" s="42">
        <v>103144</v>
      </c>
      <c r="H32" s="42">
        <v>127866</v>
      </c>
      <c r="I32" s="36">
        <f t="shared" si="2"/>
        <v>24722</v>
      </c>
      <c r="J32" s="32">
        <f t="shared" si="3"/>
        <v>123.97</v>
      </c>
      <c r="N32" s="47"/>
      <c r="O32" s="51"/>
    </row>
    <row r="33" spans="1:15" ht="15.75">
      <c r="A33" s="19">
        <v>26</v>
      </c>
      <c r="B33" s="4" t="s">
        <v>25</v>
      </c>
      <c r="C33" s="40">
        <v>51789.24</v>
      </c>
      <c r="D33" s="40">
        <v>47642.65</v>
      </c>
      <c r="E33" s="36">
        <f t="shared" si="0"/>
        <v>-4146.5899999999965</v>
      </c>
      <c r="F33" s="30">
        <f t="shared" si="1"/>
        <v>91.99</v>
      </c>
      <c r="G33" s="42">
        <v>272193</v>
      </c>
      <c r="H33" s="42">
        <v>308046</v>
      </c>
      <c r="I33" s="36">
        <f t="shared" si="2"/>
        <v>35853</v>
      </c>
      <c r="J33" s="32">
        <f t="shared" si="3"/>
        <v>113.17</v>
      </c>
      <c r="N33" s="47"/>
      <c r="O33" s="51"/>
    </row>
    <row r="34" spans="1:15" ht="15.75">
      <c r="A34" s="19">
        <v>27</v>
      </c>
      <c r="B34" s="4" t="s">
        <v>26</v>
      </c>
      <c r="C34" s="40">
        <v>31571.96</v>
      </c>
      <c r="D34" s="40">
        <v>38796.3</v>
      </c>
      <c r="E34" s="36">
        <f t="shared" si="0"/>
        <v>7224.340000000004</v>
      </c>
      <c r="F34" s="30">
        <f t="shared" si="1"/>
        <v>122.88</v>
      </c>
      <c r="G34" s="42">
        <v>165201</v>
      </c>
      <c r="H34" s="42">
        <v>186614</v>
      </c>
      <c r="I34" s="36">
        <f t="shared" si="2"/>
        <v>21413</v>
      </c>
      <c r="J34" s="32">
        <f t="shared" si="3"/>
        <v>112.96</v>
      </c>
      <c r="N34" s="47"/>
      <c r="O34" s="51"/>
    </row>
    <row r="35" spans="1:15" ht="15.75">
      <c r="A35" s="19">
        <v>28</v>
      </c>
      <c r="B35" s="4" t="s">
        <v>27</v>
      </c>
      <c r="C35" s="40">
        <v>35056.24</v>
      </c>
      <c r="D35" s="40">
        <v>36714.19</v>
      </c>
      <c r="E35" s="36">
        <f t="shared" si="0"/>
        <v>1657.9500000000044</v>
      </c>
      <c r="F35" s="30">
        <f t="shared" si="1"/>
        <v>104.73</v>
      </c>
      <c r="G35" s="42">
        <v>202231</v>
      </c>
      <c r="H35" s="42">
        <v>205923</v>
      </c>
      <c r="I35" s="36">
        <f t="shared" si="2"/>
        <v>3692</v>
      </c>
      <c r="J35" s="32">
        <f t="shared" si="3"/>
        <v>101.83</v>
      </c>
      <c r="N35" s="47"/>
      <c r="O35" s="51"/>
    </row>
    <row r="36" spans="1:15" ht="15.75">
      <c r="A36" s="19">
        <v>29</v>
      </c>
      <c r="B36" s="4" t="s">
        <v>28</v>
      </c>
      <c r="C36" s="40">
        <v>52199.65</v>
      </c>
      <c r="D36" s="40">
        <v>71734.17</v>
      </c>
      <c r="E36" s="36">
        <f t="shared" si="0"/>
        <v>19534.519999999997</v>
      </c>
      <c r="F36" s="30">
        <f t="shared" si="1"/>
        <v>137.42</v>
      </c>
      <c r="G36" s="42">
        <v>430870</v>
      </c>
      <c r="H36" s="42">
        <v>454715</v>
      </c>
      <c r="I36" s="36">
        <f t="shared" si="2"/>
        <v>23845</v>
      </c>
      <c r="J36" s="32">
        <f t="shared" si="3"/>
        <v>105.53</v>
      </c>
      <c r="N36" s="47"/>
      <c r="O36" s="51"/>
    </row>
    <row r="37" spans="1:15" ht="15.75">
      <c r="A37" s="19">
        <v>30</v>
      </c>
      <c r="B37" s="4" t="s">
        <v>29</v>
      </c>
      <c r="C37" s="40">
        <v>91812.74</v>
      </c>
      <c r="D37" s="40">
        <v>105335.84</v>
      </c>
      <c r="E37" s="36">
        <f t="shared" si="0"/>
        <v>13523.099999999991</v>
      </c>
      <c r="F37" s="30">
        <f t="shared" si="1"/>
        <v>114.73</v>
      </c>
      <c r="G37" s="42">
        <v>726044</v>
      </c>
      <c r="H37" s="42">
        <v>763896</v>
      </c>
      <c r="I37" s="36">
        <f t="shared" si="2"/>
        <v>37852</v>
      </c>
      <c r="J37" s="32">
        <f t="shared" si="3"/>
        <v>105.21</v>
      </c>
      <c r="N37" s="47"/>
      <c r="O37" s="51"/>
    </row>
    <row r="38" spans="1:15" ht="15.75">
      <c r="A38" s="19">
        <v>31</v>
      </c>
      <c r="B38" s="4" t="s">
        <v>30</v>
      </c>
      <c r="C38" s="40">
        <v>131976.13</v>
      </c>
      <c r="D38" s="40">
        <v>134143.38</v>
      </c>
      <c r="E38" s="36">
        <f t="shared" si="0"/>
        <v>2167.25</v>
      </c>
      <c r="F38" s="30">
        <f t="shared" si="1"/>
        <v>101.64</v>
      </c>
      <c r="G38" s="42">
        <v>882066</v>
      </c>
      <c r="H38" s="42">
        <v>875578</v>
      </c>
      <c r="I38" s="36">
        <f t="shared" si="2"/>
        <v>-6488</v>
      </c>
      <c r="J38" s="32">
        <f t="shared" si="3"/>
        <v>99.26</v>
      </c>
      <c r="N38" s="47"/>
      <c r="O38" s="51"/>
    </row>
    <row r="39" spans="1:15" ht="15.75">
      <c r="A39" s="19">
        <v>32</v>
      </c>
      <c r="B39" s="4" t="s">
        <v>31</v>
      </c>
      <c r="C39" s="40">
        <v>71233.65</v>
      </c>
      <c r="D39" s="40">
        <v>80339.42</v>
      </c>
      <c r="E39" s="36">
        <f t="shared" si="0"/>
        <v>9105.770000000004</v>
      </c>
      <c r="F39" s="30">
        <f t="shared" si="1"/>
        <v>112.78</v>
      </c>
      <c r="G39" s="42">
        <v>520349</v>
      </c>
      <c r="H39" s="42">
        <v>562967</v>
      </c>
      <c r="I39" s="36">
        <f t="shared" si="2"/>
        <v>42618</v>
      </c>
      <c r="J39" s="32">
        <f t="shared" si="3"/>
        <v>108.19</v>
      </c>
      <c r="N39" s="47"/>
      <c r="O39" s="51"/>
    </row>
    <row r="40" spans="1:15" ht="16.5" thickBot="1">
      <c r="A40" s="27">
        <v>33</v>
      </c>
      <c r="B40" s="2" t="s">
        <v>32</v>
      </c>
      <c r="C40" s="40">
        <v>47401.48</v>
      </c>
      <c r="D40" s="40">
        <v>48002.45</v>
      </c>
      <c r="E40" s="46">
        <f t="shared" si="0"/>
        <v>600.9699999999939</v>
      </c>
      <c r="F40" s="31">
        <f t="shared" si="1"/>
        <v>101.27</v>
      </c>
      <c r="G40" s="43">
        <v>343913</v>
      </c>
      <c r="H40" s="43">
        <v>330911</v>
      </c>
      <c r="I40" s="46">
        <f t="shared" si="2"/>
        <v>-13002</v>
      </c>
      <c r="J40" s="33">
        <f t="shared" si="3"/>
        <v>96.22</v>
      </c>
      <c r="N40" s="47"/>
      <c r="O40" s="51"/>
    </row>
    <row r="41" spans="1:15" ht="16.5" thickBot="1">
      <c r="A41" s="28"/>
      <c r="B41" s="29" t="s">
        <v>33</v>
      </c>
      <c r="C41" s="45">
        <f>SUM(C8:C40)</f>
        <v>5038152.700000002</v>
      </c>
      <c r="D41" s="45">
        <f>SUM(D8:D40)</f>
        <v>5261652.26</v>
      </c>
      <c r="E41" s="45">
        <f t="shared" si="0"/>
        <v>223499.55999999773</v>
      </c>
      <c r="F41" s="12">
        <f t="shared" si="1"/>
        <v>104.44</v>
      </c>
      <c r="G41" s="45">
        <f>SUM(G8:G40)</f>
        <v>34061784</v>
      </c>
      <c r="H41" s="45">
        <f>SUM(H8:H40)</f>
        <v>35213979</v>
      </c>
      <c r="I41" s="45">
        <f t="shared" si="2"/>
        <v>1152195</v>
      </c>
      <c r="J41" s="12">
        <f t="shared" si="3"/>
        <v>103.38</v>
      </c>
      <c r="N41" s="47"/>
      <c r="O41" s="49"/>
    </row>
    <row r="42" spans="14:15" ht="12.75">
      <c r="N42" s="48"/>
      <c r="O42" s="48"/>
    </row>
    <row r="43" ht="12.75">
      <c r="A43" s="50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F8" sqref="F8:F40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4.0039062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66" t="s">
        <v>53</v>
      </c>
      <c r="B2" s="66"/>
      <c r="C2" s="66"/>
      <c r="D2" s="66"/>
      <c r="E2" s="66"/>
      <c r="F2" s="66"/>
      <c r="G2" s="66"/>
      <c r="H2" s="66"/>
      <c r="I2" s="66"/>
    </row>
    <row r="3" spans="1:9" ht="49.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0:11" ht="13.5" thickBot="1">
      <c r="J4" s="54" t="s">
        <v>46</v>
      </c>
      <c r="K4" s="54"/>
    </row>
    <row r="5" spans="1:11" ht="38.25" customHeight="1" thickBot="1">
      <c r="A5" s="67" t="s">
        <v>37</v>
      </c>
      <c r="B5" s="69" t="s">
        <v>45</v>
      </c>
      <c r="C5" s="71" t="s">
        <v>49</v>
      </c>
      <c r="D5" s="72"/>
      <c r="E5" s="73"/>
      <c r="F5" s="71" t="s">
        <v>54</v>
      </c>
      <c r="G5" s="72"/>
      <c r="H5" s="73"/>
      <c r="I5" s="71" t="s">
        <v>43</v>
      </c>
      <c r="J5" s="72"/>
      <c r="K5" s="73"/>
    </row>
    <row r="6" spans="1:11" ht="39" thickBot="1">
      <c r="A6" s="68"/>
      <c r="B6" s="70"/>
      <c r="C6" s="5" t="s">
        <v>40</v>
      </c>
      <c r="D6" s="5" t="s">
        <v>41</v>
      </c>
      <c r="E6" s="5" t="s">
        <v>42</v>
      </c>
      <c r="F6" s="5" t="s">
        <v>40</v>
      </c>
      <c r="G6" s="5" t="s">
        <v>41</v>
      </c>
      <c r="H6" s="5" t="s">
        <v>42</v>
      </c>
      <c r="I6" s="5" t="s">
        <v>40</v>
      </c>
      <c r="J6" s="5" t="s">
        <v>41</v>
      </c>
      <c r="K6" s="5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7">
        <v>1</v>
      </c>
      <c r="B8" s="6" t="s">
        <v>1</v>
      </c>
      <c r="C8" s="41">
        <v>20322427</v>
      </c>
      <c r="D8" s="40">
        <v>2945238.03</v>
      </c>
      <c r="E8" s="10">
        <f>ROUND(D8*100/C8,2)</f>
        <v>14.49</v>
      </c>
      <c r="F8" s="41">
        <v>20488420</v>
      </c>
      <c r="G8" s="40">
        <v>2898842.44</v>
      </c>
      <c r="H8" s="10">
        <f>ROUND(G8*100/F8,2)</f>
        <v>14.15</v>
      </c>
      <c r="I8" s="10">
        <f>ROUND(F8-C8,0)</f>
        <v>165993</v>
      </c>
      <c r="J8" s="35">
        <f>G8-D8</f>
        <v>-46395.58999999985</v>
      </c>
      <c r="K8" s="18">
        <f>H8-E8</f>
        <v>-0.33999999999999986</v>
      </c>
    </row>
    <row r="9" spans="1:11" ht="12.75">
      <c r="A9" s="19">
        <v>2</v>
      </c>
      <c r="B9" s="4" t="s">
        <v>44</v>
      </c>
      <c r="C9" s="42">
        <v>997668</v>
      </c>
      <c r="D9" s="52">
        <v>132755.49</v>
      </c>
      <c r="E9" s="10">
        <f aca="true" t="shared" si="0" ref="E9:E41">ROUND(D9*100/C9,2)</f>
        <v>13.31</v>
      </c>
      <c r="F9" s="42">
        <v>974830</v>
      </c>
      <c r="G9" s="40">
        <v>140412.39</v>
      </c>
      <c r="H9" s="10">
        <f aca="true" t="shared" si="1" ref="H9:H41">ROUND(G9*100/F9,2)</f>
        <v>14.4</v>
      </c>
      <c r="I9" s="3">
        <f aca="true" t="shared" si="2" ref="I9:I41">ROUND(F9-C9,0)</f>
        <v>-22838</v>
      </c>
      <c r="J9" s="36">
        <f aca="true" t="shared" si="3" ref="J9:K41">G9-D9</f>
        <v>7656.900000000023</v>
      </c>
      <c r="K9" s="20">
        <f t="shared" si="3"/>
        <v>1.0899999999999999</v>
      </c>
    </row>
    <row r="10" spans="1:11" ht="12.75">
      <c r="A10" s="19">
        <v>3</v>
      </c>
      <c r="B10" s="4" t="s">
        <v>2</v>
      </c>
      <c r="C10" s="42">
        <v>1209180</v>
      </c>
      <c r="D10" s="40">
        <v>176793.08</v>
      </c>
      <c r="E10" s="10">
        <f t="shared" si="0"/>
        <v>14.62</v>
      </c>
      <c r="F10" s="42">
        <v>1198751</v>
      </c>
      <c r="G10" s="40">
        <v>182334.07</v>
      </c>
      <c r="H10" s="10">
        <f t="shared" si="1"/>
        <v>15.21</v>
      </c>
      <c r="I10" s="3">
        <f>ROUND(F10-C10,0)</f>
        <v>-10429</v>
      </c>
      <c r="J10" s="36">
        <f t="shared" si="3"/>
        <v>5540.99000000002</v>
      </c>
      <c r="K10" s="20">
        <f t="shared" si="3"/>
        <v>0.5900000000000016</v>
      </c>
    </row>
    <row r="11" spans="1:11" ht="12.75">
      <c r="A11" s="21">
        <v>4</v>
      </c>
      <c r="B11" s="7" t="s">
        <v>3</v>
      </c>
      <c r="C11" s="42">
        <v>835273</v>
      </c>
      <c r="D11" s="40">
        <v>127990.09</v>
      </c>
      <c r="E11" s="13">
        <f t="shared" si="0"/>
        <v>15.32</v>
      </c>
      <c r="F11" s="42">
        <v>909465</v>
      </c>
      <c r="G11" s="40">
        <v>138163.93</v>
      </c>
      <c r="H11" s="13">
        <f t="shared" si="1"/>
        <v>15.19</v>
      </c>
      <c r="I11" s="14">
        <f t="shared" si="2"/>
        <v>74192</v>
      </c>
      <c r="J11" s="37">
        <f t="shared" si="3"/>
        <v>10173.839999999997</v>
      </c>
      <c r="K11" s="20">
        <f t="shared" si="3"/>
        <v>-0.13000000000000078</v>
      </c>
    </row>
    <row r="12" spans="1:11" ht="12.75">
      <c r="A12" s="21">
        <v>5</v>
      </c>
      <c r="B12" s="7" t="s">
        <v>4</v>
      </c>
      <c r="C12" s="42">
        <v>246655</v>
      </c>
      <c r="D12" s="40">
        <v>23386.31</v>
      </c>
      <c r="E12" s="13">
        <f t="shared" si="0"/>
        <v>9.48</v>
      </c>
      <c r="F12" s="42">
        <v>268621</v>
      </c>
      <c r="G12" s="40">
        <v>38942.82</v>
      </c>
      <c r="H12" s="13">
        <f t="shared" si="1"/>
        <v>14.5</v>
      </c>
      <c r="I12" s="14">
        <f t="shared" si="2"/>
        <v>21966</v>
      </c>
      <c r="J12" s="37">
        <f t="shared" si="3"/>
        <v>15556.509999999998</v>
      </c>
      <c r="K12" s="20">
        <f t="shared" si="3"/>
        <v>5.02</v>
      </c>
    </row>
    <row r="13" spans="1:11" ht="12.75">
      <c r="A13" s="19">
        <v>6</v>
      </c>
      <c r="B13" s="4" t="s">
        <v>5</v>
      </c>
      <c r="C13" s="42">
        <v>247705</v>
      </c>
      <c r="D13" s="40">
        <v>39089.67</v>
      </c>
      <c r="E13" s="10">
        <f t="shared" si="0"/>
        <v>15.78</v>
      </c>
      <c r="F13" s="42">
        <v>245047</v>
      </c>
      <c r="G13" s="40">
        <v>44630.53</v>
      </c>
      <c r="H13" s="10">
        <f t="shared" si="1"/>
        <v>18.21</v>
      </c>
      <c r="I13" s="3">
        <f t="shared" si="2"/>
        <v>-2658</v>
      </c>
      <c r="J13" s="36">
        <f t="shared" si="3"/>
        <v>5540.860000000001</v>
      </c>
      <c r="K13" s="20">
        <f t="shared" si="3"/>
        <v>2.4300000000000015</v>
      </c>
    </row>
    <row r="14" spans="1:11" ht="12.75">
      <c r="A14" s="19">
        <v>7</v>
      </c>
      <c r="B14" s="4" t="s">
        <v>6</v>
      </c>
      <c r="C14" s="42">
        <v>1299976</v>
      </c>
      <c r="D14" s="40">
        <v>209417.02</v>
      </c>
      <c r="E14" s="10">
        <f t="shared" si="0"/>
        <v>16.11</v>
      </c>
      <c r="F14" s="42">
        <v>1471271</v>
      </c>
      <c r="G14" s="40">
        <v>254243.18</v>
      </c>
      <c r="H14" s="10">
        <f t="shared" si="1"/>
        <v>17.28</v>
      </c>
      <c r="I14" s="3">
        <f t="shared" si="2"/>
        <v>171295</v>
      </c>
      <c r="J14" s="36">
        <f t="shared" si="3"/>
        <v>44826.16</v>
      </c>
      <c r="K14" s="20">
        <f t="shared" si="3"/>
        <v>1.1700000000000017</v>
      </c>
    </row>
    <row r="15" spans="1:11" ht="12.75">
      <c r="A15" s="21">
        <v>8</v>
      </c>
      <c r="B15" s="7" t="s">
        <v>7</v>
      </c>
      <c r="C15" s="42">
        <v>682907</v>
      </c>
      <c r="D15" s="40">
        <v>80064.33</v>
      </c>
      <c r="E15" s="13">
        <f t="shared" si="0"/>
        <v>11.72</v>
      </c>
      <c r="F15" s="42">
        <v>1091472</v>
      </c>
      <c r="G15" s="40">
        <v>134782.24</v>
      </c>
      <c r="H15" s="13">
        <f t="shared" si="1"/>
        <v>12.35</v>
      </c>
      <c r="I15" s="14">
        <f t="shared" si="2"/>
        <v>408565</v>
      </c>
      <c r="J15" s="37">
        <f t="shared" si="3"/>
        <v>54717.90999999999</v>
      </c>
      <c r="K15" s="20">
        <f t="shared" si="3"/>
        <v>0.629999999999999</v>
      </c>
    </row>
    <row r="16" spans="1:11" ht="12.75">
      <c r="A16" s="21">
        <v>9</v>
      </c>
      <c r="B16" s="7" t="s">
        <v>8</v>
      </c>
      <c r="C16" s="42">
        <v>97559</v>
      </c>
      <c r="D16" s="40">
        <v>13470.08</v>
      </c>
      <c r="E16" s="13">
        <f t="shared" si="0"/>
        <v>13.81</v>
      </c>
      <c r="F16" s="42">
        <v>89736</v>
      </c>
      <c r="G16" s="40">
        <v>11800.87</v>
      </c>
      <c r="H16" s="13">
        <f t="shared" si="1"/>
        <v>13.15</v>
      </c>
      <c r="I16" s="14">
        <f t="shared" si="2"/>
        <v>-7823</v>
      </c>
      <c r="J16" s="37">
        <f t="shared" si="3"/>
        <v>-1669.2099999999991</v>
      </c>
      <c r="K16" s="20">
        <f t="shared" si="3"/>
        <v>-0.6600000000000001</v>
      </c>
    </row>
    <row r="17" spans="1:11" ht="12.75">
      <c r="A17" s="19">
        <v>10</v>
      </c>
      <c r="B17" s="4" t="s">
        <v>9</v>
      </c>
      <c r="C17" s="42">
        <v>207028</v>
      </c>
      <c r="D17" s="40">
        <v>57791.89</v>
      </c>
      <c r="E17" s="10">
        <f t="shared" si="0"/>
        <v>27.92</v>
      </c>
      <c r="F17" s="42">
        <v>205523</v>
      </c>
      <c r="G17" s="40">
        <v>65444.31</v>
      </c>
      <c r="H17" s="10">
        <f t="shared" si="1"/>
        <v>31.84</v>
      </c>
      <c r="I17" s="3">
        <f>ROUND(F17-C17,0)</f>
        <v>-1505</v>
      </c>
      <c r="J17" s="36">
        <f t="shared" si="3"/>
        <v>7652.419999999998</v>
      </c>
      <c r="K17" s="20">
        <f t="shared" si="3"/>
        <v>3.919999999999998</v>
      </c>
    </row>
    <row r="18" spans="1:11" ht="12.75">
      <c r="A18" s="19">
        <v>11</v>
      </c>
      <c r="B18" s="4" t="s">
        <v>10</v>
      </c>
      <c r="C18" s="42">
        <v>122860</v>
      </c>
      <c r="D18" s="40">
        <v>18391.27</v>
      </c>
      <c r="E18" s="10">
        <f t="shared" si="0"/>
        <v>14.97</v>
      </c>
      <c r="F18" s="42">
        <v>146685</v>
      </c>
      <c r="G18" s="40">
        <v>21909.41</v>
      </c>
      <c r="H18" s="10">
        <f t="shared" si="1"/>
        <v>14.94</v>
      </c>
      <c r="I18" s="3">
        <f t="shared" si="2"/>
        <v>23825</v>
      </c>
      <c r="J18" s="36">
        <f t="shared" si="3"/>
        <v>3518.1399999999994</v>
      </c>
      <c r="K18" s="20">
        <f t="shared" si="3"/>
        <v>-0.030000000000001137</v>
      </c>
    </row>
    <row r="19" spans="1:11" ht="12.75">
      <c r="A19" s="19">
        <v>12</v>
      </c>
      <c r="B19" s="4" t="s">
        <v>11</v>
      </c>
      <c r="C19" s="42">
        <v>642545</v>
      </c>
      <c r="D19" s="40">
        <v>113048.66</v>
      </c>
      <c r="E19" s="10">
        <f t="shared" si="0"/>
        <v>17.59</v>
      </c>
      <c r="F19" s="42">
        <v>615711</v>
      </c>
      <c r="G19" s="40">
        <v>108732.55</v>
      </c>
      <c r="H19" s="10">
        <f t="shared" si="1"/>
        <v>17.66</v>
      </c>
      <c r="I19" s="3">
        <f t="shared" si="2"/>
        <v>-26834</v>
      </c>
      <c r="J19" s="36">
        <f t="shared" si="3"/>
        <v>-4316.110000000001</v>
      </c>
      <c r="K19" s="20">
        <f t="shared" si="3"/>
        <v>0.07000000000000028</v>
      </c>
    </row>
    <row r="20" spans="1:11" ht="12.75">
      <c r="A20" s="21">
        <v>13</v>
      </c>
      <c r="B20" s="7" t="s">
        <v>12</v>
      </c>
      <c r="C20" s="42">
        <v>140773</v>
      </c>
      <c r="D20" s="40">
        <v>21468.21</v>
      </c>
      <c r="E20" s="13">
        <f t="shared" si="0"/>
        <v>15.25</v>
      </c>
      <c r="F20" s="42">
        <v>142159</v>
      </c>
      <c r="G20" s="40">
        <v>24605.54</v>
      </c>
      <c r="H20" s="13">
        <f t="shared" si="1"/>
        <v>17.31</v>
      </c>
      <c r="I20" s="14">
        <f t="shared" si="2"/>
        <v>1386</v>
      </c>
      <c r="J20" s="37">
        <f t="shared" si="3"/>
        <v>3137.3300000000017</v>
      </c>
      <c r="K20" s="20">
        <f t="shared" si="3"/>
        <v>2.0599999999999987</v>
      </c>
    </row>
    <row r="21" spans="1:11" ht="12.75">
      <c r="A21" s="19">
        <v>14</v>
      </c>
      <c r="B21" s="4" t="s">
        <v>13</v>
      </c>
      <c r="C21" s="42">
        <v>718150</v>
      </c>
      <c r="D21" s="40">
        <v>96152.67</v>
      </c>
      <c r="E21" s="10">
        <f t="shared" si="0"/>
        <v>13.39</v>
      </c>
      <c r="F21" s="42">
        <v>801301</v>
      </c>
      <c r="G21" s="40">
        <v>121684.9</v>
      </c>
      <c r="H21" s="10">
        <f t="shared" si="1"/>
        <v>15.19</v>
      </c>
      <c r="I21" s="3">
        <f t="shared" si="2"/>
        <v>83151</v>
      </c>
      <c r="J21" s="36">
        <f t="shared" si="3"/>
        <v>25532.229999999996</v>
      </c>
      <c r="K21" s="20">
        <f t="shared" si="3"/>
        <v>1.799999999999999</v>
      </c>
    </row>
    <row r="22" spans="1:11" ht="12.75">
      <c r="A22" s="19">
        <v>15</v>
      </c>
      <c r="B22" s="4" t="s">
        <v>14</v>
      </c>
      <c r="C22" s="42">
        <v>164121</v>
      </c>
      <c r="D22" s="40">
        <v>26789.26</v>
      </c>
      <c r="E22" s="10">
        <f t="shared" si="0"/>
        <v>16.32</v>
      </c>
      <c r="F22" s="42">
        <v>166701</v>
      </c>
      <c r="G22" s="40">
        <v>29730.05</v>
      </c>
      <c r="H22" s="10">
        <f t="shared" si="1"/>
        <v>17.83</v>
      </c>
      <c r="I22" s="3">
        <f t="shared" si="2"/>
        <v>2580</v>
      </c>
      <c r="J22" s="36">
        <f t="shared" si="3"/>
        <v>2940.790000000001</v>
      </c>
      <c r="K22" s="20">
        <f t="shared" si="3"/>
        <v>1.509999999999998</v>
      </c>
    </row>
    <row r="23" spans="1:11" ht="12.75">
      <c r="A23" s="19">
        <v>16</v>
      </c>
      <c r="B23" s="4" t="s">
        <v>15</v>
      </c>
      <c r="C23" s="42">
        <v>358934</v>
      </c>
      <c r="D23" s="40">
        <v>56978.55</v>
      </c>
      <c r="E23" s="10">
        <f t="shared" si="0"/>
        <v>15.87</v>
      </c>
      <c r="F23" s="42">
        <v>391950</v>
      </c>
      <c r="G23" s="40">
        <v>64551.38</v>
      </c>
      <c r="H23" s="10">
        <f t="shared" si="1"/>
        <v>16.47</v>
      </c>
      <c r="I23" s="3">
        <f t="shared" si="2"/>
        <v>33016</v>
      </c>
      <c r="J23" s="36">
        <f t="shared" si="3"/>
        <v>7572.8299999999945</v>
      </c>
      <c r="K23" s="20">
        <f t="shared" si="3"/>
        <v>0.5999999999999996</v>
      </c>
    </row>
    <row r="24" spans="1:11" ht="12.75">
      <c r="A24" s="21">
        <v>17</v>
      </c>
      <c r="B24" s="7" t="s">
        <v>16</v>
      </c>
      <c r="C24" s="42">
        <v>176708</v>
      </c>
      <c r="D24" s="40">
        <v>27475.86</v>
      </c>
      <c r="E24" s="13">
        <f t="shared" si="0"/>
        <v>15.55</v>
      </c>
      <c r="F24" s="42">
        <v>188700</v>
      </c>
      <c r="G24" s="40">
        <v>30688.88</v>
      </c>
      <c r="H24" s="13">
        <f t="shared" si="1"/>
        <v>16.26</v>
      </c>
      <c r="I24" s="14">
        <f t="shared" si="2"/>
        <v>11992</v>
      </c>
      <c r="J24" s="37">
        <f t="shared" si="3"/>
        <v>3213.0200000000004</v>
      </c>
      <c r="K24" s="20">
        <f t="shared" si="3"/>
        <v>0.7100000000000009</v>
      </c>
    </row>
    <row r="25" spans="1:11" ht="12.75">
      <c r="A25" s="21">
        <v>18</v>
      </c>
      <c r="B25" s="7" t="s">
        <v>17</v>
      </c>
      <c r="C25" s="42">
        <v>206099</v>
      </c>
      <c r="D25" s="40">
        <v>28486.17</v>
      </c>
      <c r="E25" s="13">
        <f t="shared" si="0"/>
        <v>13.82</v>
      </c>
      <c r="F25" s="42">
        <v>230244</v>
      </c>
      <c r="G25" s="40">
        <v>35109.45</v>
      </c>
      <c r="H25" s="13">
        <f t="shared" si="1"/>
        <v>15.25</v>
      </c>
      <c r="I25" s="14">
        <f t="shared" si="2"/>
        <v>24145</v>
      </c>
      <c r="J25" s="37">
        <f t="shared" si="3"/>
        <v>6623.279999999999</v>
      </c>
      <c r="K25" s="20">
        <f t="shared" si="3"/>
        <v>1.4299999999999997</v>
      </c>
    </row>
    <row r="26" spans="1:11" ht="12.75">
      <c r="A26" s="21">
        <v>19</v>
      </c>
      <c r="B26" s="7" t="s">
        <v>18</v>
      </c>
      <c r="C26" s="42">
        <v>130698</v>
      </c>
      <c r="D26" s="40">
        <v>17198.2</v>
      </c>
      <c r="E26" s="13">
        <f t="shared" si="0"/>
        <v>13.16</v>
      </c>
      <c r="F26" s="42">
        <v>124540</v>
      </c>
      <c r="G26" s="40">
        <v>18033.99</v>
      </c>
      <c r="H26" s="13">
        <f t="shared" si="1"/>
        <v>14.48</v>
      </c>
      <c r="I26" s="14">
        <f t="shared" si="2"/>
        <v>-6158</v>
      </c>
      <c r="J26" s="37">
        <f t="shared" si="3"/>
        <v>835.7900000000009</v>
      </c>
      <c r="K26" s="20">
        <f t="shared" si="3"/>
        <v>1.3200000000000003</v>
      </c>
    </row>
    <row r="27" spans="1:11" ht="12.75">
      <c r="A27" s="19">
        <v>20</v>
      </c>
      <c r="B27" s="4" t="s">
        <v>19</v>
      </c>
      <c r="C27" s="42">
        <v>171320</v>
      </c>
      <c r="D27" s="40">
        <v>25445.91</v>
      </c>
      <c r="E27" s="10">
        <f t="shared" si="0"/>
        <v>14.85</v>
      </c>
      <c r="F27" s="42">
        <v>197241</v>
      </c>
      <c r="G27" s="40">
        <v>28697.02</v>
      </c>
      <c r="H27" s="10">
        <f t="shared" si="1"/>
        <v>14.55</v>
      </c>
      <c r="I27" s="3">
        <f t="shared" si="2"/>
        <v>25921</v>
      </c>
      <c r="J27" s="36">
        <f t="shared" si="3"/>
        <v>3251.1100000000006</v>
      </c>
      <c r="K27" s="20">
        <f t="shared" si="3"/>
        <v>-0.29999999999999893</v>
      </c>
    </row>
    <row r="28" spans="1:11" ht="12.75">
      <c r="A28" s="19">
        <v>21</v>
      </c>
      <c r="B28" s="4" t="s">
        <v>20</v>
      </c>
      <c r="C28" s="42">
        <v>256276</v>
      </c>
      <c r="D28" s="40">
        <v>51524.27</v>
      </c>
      <c r="E28" s="10">
        <f t="shared" si="0"/>
        <v>20.1</v>
      </c>
      <c r="F28" s="42">
        <v>257393</v>
      </c>
      <c r="G28" s="40">
        <v>52069.13</v>
      </c>
      <c r="H28" s="10">
        <f t="shared" si="1"/>
        <v>20.23</v>
      </c>
      <c r="I28" s="3">
        <f t="shared" si="2"/>
        <v>1117</v>
      </c>
      <c r="J28" s="36">
        <f t="shared" si="3"/>
        <v>544.8600000000006</v>
      </c>
      <c r="K28" s="20">
        <f t="shared" si="3"/>
        <v>0.129999999999999</v>
      </c>
    </row>
    <row r="29" spans="1:11" ht="12.75">
      <c r="A29" s="21">
        <v>22</v>
      </c>
      <c r="B29" s="7" t="s">
        <v>21</v>
      </c>
      <c r="C29" s="42">
        <v>82736</v>
      </c>
      <c r="D29" s="40">
        <v>13688.32</v>
      </c>
      <c r="E29" s="13">
        <f t="shared" si="0"/>
        <v>16.54</v>
      </c>
      <c r="F29" s="42">
        <v>74982</v>
      </c>
      <c r="G29" s="40">
        <v>14202.82</v>
      </c>
      <c r="H29" s="13">
        <f t="shared" si="1"/>
        <v>18.94</v>
      </c>
      <c r="I29" s="14">
        <f t="shared" si="2"/>
        <v>-7754</v>
      </c>
      <c r="J29" s="37">
        <f t="shared" si="3"/>
        <v>514.5</v>
      </c>
      <c r="K29" s="20">
        <f t="shared" si="3"/>
        <v>2.400000000000002</v>
      </c>
    </row>
    <row r="30" spans="1:11" ht="12.75">
      <c r="A30" s="21">
        <v>23</v>
      </c>
      <c r="B30" s="7" t="s">
        <v>22</v>
      </c>
      <c r="C30" s="42">
        <v>364476</v>
      </c>
      <c r="D30" s="40">
        <v>62401.91</v>
      </c>
      <c r="E30" s="13">
        <f t="shared" si="0"/>
        <v>17.12</v>
      </c>
      <c r="F30" s="42">
        <v>365141</v>
      </c>
      <c r="G30" s="40">
        <v>70246.1</v>
      </c>
      <c r="H30" s="13">
        <f t="shared" si="1"/>
        <v>19.24</v>
      </c>
      <c r="I30" s="14">
        <f t="shared" si="2"/>
        <v>665</v>
      </c>
      <c r="J30" s="37">
        <f t="shared" si="3"/>
        <v>7844.190000000002</v>
      </c>
      <c r="K30" s="20">
        <f t="shared" si="3"/>
        <v>2.1199999999999974</v>
      </c>
    </row>
    <row r="31" spans="1:11" ht="12.75">
      <c r="A31" s="19">
        <v>24</v>
      </c>
      <c r="B31" s="4" t="s">
        <v>23</v>
      </c>
      <c r="C31" s="42">
        <v>733699</v>
      </c>
      <c r="D31" s="40">
        <v>143550.79</v>
      </c>
      <c r="E31" s="10">
        <f t="shared" si="0"/>
        <v>19.57</v>
      </c>
      <c r="F31" s="42">
        <v>751579</v>
      </c>
      <c r="G31" s="40">
        <v>148397.5</v>
      </c>
      <c r="H31" s="10">
        <f t="shared" si="1"/>
        <v>19.74</v>
      </c>
      <c r="I31" s="3">
        <f t="shared" si="2"/>
        <v>17880</v>
      </c>
      <c r="J31" s="36">
        <f t="shared" si="3"/>
        <v>4846.709999999992</v>
      </c>
      <c r="K31" s="20">
        <f t="shared" si="3"/>
        <v>0.16999999999999815</v>
      </c>
    </row>
    <row r="32" spans="1:11" ht="12.75">
      <c r="A32" s="21">
        <v>25</v>
      </c>
      <c r="B32" s="7" t="s">
        <v>24</v>
      </c>
      <c r="C32" s="42">
        <v>103144</v>
      </c>
      <c r="D32" s="40">
        <v>16515.57</v>
      </c>
      <c r="E32" s="13">
        <f t="shared" si="0"/>
        <v>16.01</v>
      </c>
      <c r="F32" s="42">
        <v>127866</v>
      </c>
      <c r="G32" s="40">
        <v>20688.36</v>
      </c>
      <c r="H32" s="13">
        <f t="shared" si="1"/>
        <v>16.18</v>
      </c>
      <c r="I32" s="14">
        <f t="shared" si="2"/>
        <v>24722</v>
      </c>
      <c r="J32" s="37">
        <f t="shared" si="3"/>
        <v>4172.790000000001</v>
      </c>
      <c r="K32" s="20">
        <f t="shared" si="3"/>
        <v>0.16999999999999815</v>
      </c>
    </row>
    <row r="33" spans="1:11" ht="12.75">
      <c r="A33" s="19">
        <v>26</v>
      </c>
      <c r="B33" s="4" t="s">
        <v>25</v>
      </c>
      <c r="C33" s="42">
        <v>272193</v>
      </c>
      <c r="D33" s="40">
        <v>51789.24</v>
      </c>
      <c r="E33" s="10">
        <f t="shared" si="0"/>
        <v>19.03</v>
      </c>
      <c r="F33" s="42">
        <v>308046</v>
      </c>
      <c r="G33" s="40">
        <v>47642.65</v>
      </c>
      <c r="H33" s="10">
        <f t="shared" si="1"/>
        <v>15.47</v>
      </c>
      <c r="I33" s="3">
        <f t="shared" si="2"/>
        <v>35853</v>
      </c>
      <c r="J33" s="36">
        <f t="shared" si="3"/>
        <v>-4146.5899999999965</v>
      </c>
      <c r="K33" s="20">
        <f t="shared" si="3"/>
        <v>-3.5600000000000005</v>
      </c>
    </row>
    <row r="34" spans="1:11" ht="12.75">
      <c r="A34" s="19">
        <v>27</v>
      </c>
      <c r="B34" s="4" t="s">
        <v>26</v>
      </c>
      <c r="C34" s="42">
        <v>165201</v>
      </c>
      <c r="D34" s="40">
        <v>31571.96</v>
      </c>
      <c r="E34" s="10">
        <f t="shared" si="0"/>
        <v>19.11</v>
      </c>
      <c r="F34" s="42">
        <v>186614</v>
      </c>
      <c r="G34" s="40">
        <v>38796.3</v>
      </c>
      <c r="H34" s="10">
        <f t="shared" si="1"/>
        <v>20.79</v>
      </c>
      <c r="I34" s="3">
        <f t="shared" si="2"/>
        <v>21413</v>
      </c>
      <c r="J34" s="36">
        <f t="shared" si="3"/>
        <v>7224.340000000004</v>
      </c>
      <c r="K34" s="20">
        <f t="shared" si="3"/>
        <v>1.6799999999999997</v>
      </c>
    </row>
    <row r="35" spans="1:11" ht="12.75">
      <c r="A35" s="19">
        <v>28</v>
      </c>
      <c r="B35" s="4" t="s">
        <v>27</v>
      </c>
      <c r="C35" s="42">
        <v>202231</v>
      </c>
      <c r="D35" s="40">
        <v>35056.24</v>
      </c>
      <c r="E35" s="10">
        <f t="shared" si="0"/>
        <v>17.33</v>
      </c>
      <c r="F35" s="42">
        <v>205923</v>
      </c>
      <c r="G35" s="40">
        <v>36714.19</v>
      </c>
      <c r="H35" s="10">
        <f t="shared" si="1"/>
        <v>17.83</v>
      </c>
      <c r="I35" s="3">
        <f t="shared" si="2"/>
        <v>3692</v>
      </c>
      <c r="J35" s="36">
        <f t="shared" si="3"/>
        <v>1657.9500000000044</v>
      </c>
      <c r="K35" s="20">
        <f t="shared" si="3"/>
        <v>0.5</v>
      </c>
    </row>
    <row r="36" spans="1:11" ht="12.75">
      <c r="A36" s="21">
        <v>29</v>
      </c>
      <c r="B36" s="7" t="s">
        <v>28</v>
      </c>
      <c r="C36" s="42">
        <v>430870</v>
      </c>
      <c r="D36" s="40">
        <v>52199.65</v>
      </c>
      <c r="E36" s="13">
        <f t="shared" si="0"/>
        <v>12.11</v>
      </c>
      <c r="F36" s="42">
        <v>454715</v>
      </c>
      <c r="G36" s="40">
        <v>71734.17</v>
      </c>
      <c r="H36" s="13">
        <f t="shared" si="1"/>
        <v>15.78</v>
      </c>
      <c r="I36" s="14">
        <f t="shared" si="2"/>
        <v>23845</v>
      </c>
      <c r="J36" s="37">
        <f t="shared" si="3"/>
        <v>19534.519999999997</v>
      </c>
      <c r="K36" s="20">
        <f t="shared" si="3"/>
        <v>3.67</v>
      </c>
    </row>
    <row r="37" spans="1:11" ht="12.75">
      <c r="A37" s="21">
        <v>30</v>
      </c>
      <c r="B37" s="7" t="s">
        <v>29</v>
      </c>
      <c r="C37" s="42">
        <v>726044</v>
      </c>
      <c r="D37" s="40">
        <v>91812.74</v>
      </c>
      <c r="E37" s="13">
        <f>ROUND(D37*100/C37,2)</f>
        <v>12.65</v>
      </c>
      <c r="F37" s="42">
        <v>763896</v>
      </c>
      <c r="G37" s="40">
        <v>105335.84</v>
      </c>
      <c r="H37" s="13">
        <f t="shared" si="1"/>
        <v>13.79</v>
      </c>
      <c r="I37" s="14">
        <f>ROUND(F37-C37,0)</f>
        <v>37852</v>
      </c>
      <c r="J37" s="37">
        <f t="shared" si="3"/>
        <v>13523.099999999991</v>
      </c>
      <c r="K37" s="20">
        <f t="shared" si="3"/>
        <v>1.1399999999999988</v>
      </c>
    </row>
    <row r="38" spans="1:11" ht="12.75">
      <c r="A38" s="21">
        <v>31</v>
      </c>
      <c r="B38" s="7" t="s">
        <v>30</v>
      </c>
      <c r="C38" s="42">
        <v>882066</v>
      </c>
      <c r="D38" s="40">
        <v>131976.13</v>
      </c>
      <c r="E38" s="13">
        <f>ROUND(D38*100/C38,2)</f>
        <v>14.96</v>
      </c>
      <c r="F38" s="42">
        <v>875578</v>
      </c>
      <c r="G38" s="40">
        <v>134143.38</v>
      </c>
      <c r="H38" s="13">
        <f t="shared" si="1"/>
        <v>15.32</v>
      </c>
      <c r="I38" s="14">
        <f>ROUND(F38-C38,0)</f>
        <v>-6488</v>
      </c>
      <c r="J38" s="37">
        <f t="shared" si="3"/>
        <v>2167.25</v>
      </c>
      <c r="K38" s="20">
        <f t="shared" si="3"/>
        <v>0.35999999999999943</v>
      </c>
    </row>
    <row r="39" spans="1:11" ht="12.75">
      <c r="A39" s="21">
        <v>32</v>
      </c>
      <c r="B39" s="7" t="s">
        <v>31</v>
      </c>
      <c r="C39" s="42">
        <v>520349</v>
      </c>
      <c r="D39" s="40">
        <v>71233.65</v>
      </c>
      <c r="E39" s="13">
        <f t="shared" si="0"/>
        <v>13.69</v>
      </c>
      <c r="F39" s="42">
        <v>562967</v>
      </c>
      <c r="G39" s="40">
        <v>80339.42</v>
      </c>
      <c r="H39" s="13">
        <f t="shared" si="1"/>
        <v>14.27</v>
      </c>
      <c r="I39" s="14">
        <f t="shared" si="2"/>
        <v>42618</v>
      </c>
      <c r="J39" s="37">
        <f t="shared" si="3"/>
        <v>9105.770000000004</v>
      </c>
      <c r="K39" s="20">
        <f t="shared" si="3"/>
        <v>0.5800000000000001</v>
      </c>
    </row>
    <row r="40" spans="1:11" ht="13.5" thickBot="1">
      <c r="A40" s="21">
        <v>33</v>
      </c>
      <c r="B40" s="8" t="s">
        <v>32</v>
      </c>
      <c r="C40" s="43">
        <v>343913</v>
      </c>
      <c r="D40" s="40">
        <v>47401.48</v>
      </c>
      <c r="E40" s="15">
        <f t="shared" si="0"/>
        <v>13.78</v>
      </c>
      <c r="F40" s="43">
        <v>330911</v>
      </c>
      <c r="G40" s="40">
        <v>48002.45</v>
      </c>
      <c r="H40" s="15">
        <f t="shared" si="1"/>
        <v>14.51</v>
      </c>
      <c r="I40" s="16">
        <f t="shared" si="2"/>
        <v>-13002</v>
      </c>
      <c r="J40" s="38">
        <f t="shared" si="3"/>
        <v>600.9699999999939</v>
      </c>
      <c r="K40" s="22">
        <f t="shared" si="3"/>
        <v>0.7300000000000004</v>
      </c>
    </row>
    <row r="41" spans="1:11" ht="16.5" thickBot="1">
      <c r="A41" s="23"/>
      <c r="B41" s="9" t="s">
        <v>33</v>
      </c>
      <c r="C41" s="44">
        <f>SUM(C8:C40)</f>
        <v>34061784</v>
      </c>
      <c r="D41" s="44">
        <f>SUM(D8:D40)</f>
        <v>5038152.700000002</v>
      </c>
      <c r="E41" s="12">
        <f t="shared" si="0"/>
        <v>14.79</v>
      </c>
      <c r="F41" s="44">
        <f>SUM(F8:F40)</f>
        <v>35213979</v>
      </c>
      <c r="G41" s="44">
        <f>SUM(G8:G40)</f>
        <v>5261652.26</v>
      </c>
      <c r="H41" s="12">
        <f t="shared" si="1"/>
        <v>14.94</v>
      </c>
      <c r="I41" s="12">
        <f t="shared" si="2"/>
        <v>1152195</v>
      </c>
      <c r="J41" s="39">
        <f>G41-D41</f>
        <v>223499.55999999773</v>
      </c>
      <c r="K41" s="12">
        <f t="shared" si="3"/>
        <v>0.15000000000000036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2015-08-11T09:19:50Z</cp:lastPrinted>
  <dcterms:created xsi:type="dcterms:W3CDTF">2005-05-17T11:24:02Z</dcterms:created>
  <dcterms:modified xsi:type="dcterms:W3CDTF">2015-08-11T09:21:35Z</dcterms:modified>
  <cp:category/>
  <cp:version/>
  <cp:contentType/>
  <cp:contentStatus/>
</cp:coreProperties>
</file>