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1340" windowHeight="8352" tabRatio="598" activeTab="1"/>
  </bookViews>
  <sheets>
    <sheet name="Динамика поступлений 01.01.2019" sheetId="1" r:id="rId1"/>
    <sheet name="Удельный вес 01.01.2019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<sst xmlns="http://schemas.openxmlformats.org/spreadsheetml/2006/main" count="98" uniqueCount="55">
  <si>
    <t>Темп роста</t>
  </si>
  <si>
    <t>г.Брянск</t>
  </si>
  <si>
    <t>г.Клинцы</t>
  </si>
  <si>
    <t>г.Новозыбков</t>
  </si>
  <si>
    <t>г.Сельцо</t>
  </si>
  <si>
    <t>Брасовский</t>
  </si>
  <si>
    <t>Брянский</t>
  </si>
  <si>
    <t>Выгоничский</t>
  </si>
  <si>
    <t>Гордеевский</t>
  </si>
  <si>
    <t>Дубровский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</si>
  <si>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</si>
  <si>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</si>
  <si>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</si>
  <si>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</si>
  <si>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</si>
  <si>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</si>
  <si>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</si>
  <si>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</si>
  <si>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</si>
  <si>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</si>
  <si>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</si>
  <si>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</si>
  <si>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</si>
  <si>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</si>
  <si>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</si>
  <si>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</si>
  <si>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</si>
  <si>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</si>
  <si>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</si>
  <si>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</si>
  <si>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</si>
  <si>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г.Стародуб</t>
  </si>
  <si>
    <t>г.Фокино</t>
  </si>
  <si>
    <t>ИТОГО</t>
  </si>
  <si>
    <t>Отклонение</t>
  </si>
  <si>
    <t>ФОТ</t>
  </si>
  <si>
    <t>тыс.рублей</t>
  </si>
  <si>
    <t>№ п.п.</t>
  </si>
  <si>
    <t>Темп  роста</t>
  </si>
  <si>
    <t>Поступило налога на доходы физических лиц (контингент)</t>
  </si>
  <si>
    <t xml:space="preserve">ФОТ </t>
  </si>
  <si>
    <t>НДФЛ (контингент)</t>
  </si>
  <si>
    <t xml:space="preserve">Доля налога в ФОТ </t>
  </si>
  <si>
    <t>Отклонение (+,-)</t>
  </si>
  <si>
    <t>Дятьковский</t>
  </si>
  <si>
    <t>Наименование муниципального образования</t>
  </si>
  <si>
    <t xml:space="preserve">тыс.рублей 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</si>
  <si>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01.01.2019 года </t>
  </si>
  <si>
    <t>по состоянию на 01.01.2018г.</t>
  </si>
  <si>
    <t>по состоянию на 01.01.2019 года (по приказу 65Н)</t>
  </si>
  <si>
    <t>по состоянию на 01.01.2018 года (по приказу 65Н)</t>
  </si>
  <si>
    <t>Сравнительный анализ динамики удельного веса  поступлений  налога на доходы физических лиц (контингент) в фонде оплаты труда (ФОТ)  по состоянию на  01.01.2019 года</t>
  </si>
  <si>
    <t xml:space="preserve">По состоянию на 01.01.2018 года </t>
  </si>
  <si>
    <t xml:space="preserve">По состоянию на 01.01.2019 года </t>
  </si>
  <si>
    <t>по состоянию на 01.01.2019г.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</si>
</sst>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  <numFmt numFmtId="170" formatCode="0.00000000"/>
    <numFmt numFmtId="171" formatCode="#,##0.0"/>
    <numFmt numFmtId="172" formatCode="#,##0&quot;р.&quot;"/>
    <numFmt numFmtId="173" formatCode="[$-FC19]d\ mmmm\ yyyy\ &quot;г.&quot;"/>
    <numFmt numFmtId="174" formatCode="#,##0.000"/>
  </numFmts>
  <fonts count="48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29" fillId="0" borderId="1">
      <alignment horizontal="right" vertical="top" shrinkToFi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" fillId="33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/>
    </xf>
    <xf numFmtId="4" fontId="0" fillId="33" borderId="0" xfId="0" applyNumberFormat="1" applyFont="1" applyFill="1" applyBorder="1" applyAlignment="1">
      <alignment horizontal="right" vertical="top" shrinkToFit="1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" fontId="5" fillId="33" borderId="14" xfId="0" applyNumberFormat="1" applyFont="1" applyFill="1" applyBorder="1" applyAlignment="1">
      <alignment horizontal="center" vertical="top" shrinkToFit="1"/>
    </xf>
    <xf numFmtId="1" fontId="5" fillId="0" borderId="15" xfId="0" applyNumberFormat="1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2" fillId="34" borderId="14" xfId="0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" fillId="34" borderId="21" xfId="0" applyFont="1" applyFill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5" fillId="34" borderId="23" xfId="0" applyFont="1" applyFill="1" applyBorder="1" applyAlignment="1">
      <alignment horizontal="left"/>
    </xf>
    <xf numFmtId="3" fontId="5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5" borderId="17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5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1" fontId="5" fillId="35" borderId="14" xfId="0" applyNumberFormat="1" applyFont="1" applyFill="1" applyBorder="1" applyAlignment="1">
      <alignment horizontal="center"/>
    </xf>
    <xf numFmtId="0" fontId="5" fillId="35" borderId="21" xfId="0" applyFont="1" applyFill="1" applyBorder="1" applyAlignment="1">
      <alignment/>
    </xf>
    <xf numFmtId="0" fontId="5" fillId="35" borderId="25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1" fontId="5" fillId="35" borderId="21" xfId="0" applyNumberFormat="1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3" fillId="35" borderId="26" xfId="0" applyFont="1" applyFill="1" applyBorder="1" applyAlignment="1">
      <alignment/>
    </xf>
    <xf numFmtId="0" fontId="5" fillId="34" borderId="11" xfId="0" applyFont="1" applyFill="1" applyBorder="1" applyAlignment="1">
      <alignment horizontal="left"/>
    </xf>
    <xf numFmtId="3" fontId="2" fillId="34" borderId="11" xfId="0" applyNumberFormat="1" applyFont="1" applyFill="1" applyBorder="1" applyAlignment="1">
      <alignment horizontal="center"/>
    </xf>
    <xf numFmtId="3" fontId="47" fillId="0" borderId="1" xfId="33" applyNumberFormat="1" applyFont="1" applyAlignment="1" applyProtection="1">
      <alignment horizontal="center" vertical="top" shrinkToFit="1"/>
      <protection locked="0"/>
    </xf>
    <xf numFmtId="0" fontId="2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right" wrapText="1"/>
    </xf>
    <xf numFmtId="0" fontId="3" fillId="0" borderId="29" xfId="0" applyFont="1" applyBorder="1" applyAlignment="1">
      <alignment horizontal="right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.50390625" style="0" customWidth="1"/>
    <col min="2" max="2" width="21.125" style="0" customWidth="1"/>
    <col min="3" max="4" width="16.625" style="0" customWidth="1"/>
    <col min="5" max="5" width="13.875" style="0" customWidth="1"/>
    <col min="6" max="6" width="12.125" style="0" customWidth="1"/>
    <col min="7" max="7" width="14.00390625" style="0" customWidth="1"/>
    <col min="8" max="8" width="16.50390625" style="0" customWidth="1"/>
    <col min="9" max="9" width="13.125" style="0" customWidth="1"/>
    <col min="10" max="10" width="10.50390625" style="0" customWidth="1"/>
    <col min="11" max="12" width="9.125" style="0" hidden="1" customWidth="1"/>
    <col min="13" max="13" width="9.375" style="0" hidden="1" customWidth="1"/>
    <col min="14" max="14" width="0.12890625" style="0" customWidth="1"/>
    <col min="15" max="15" width="16.625" style="0" hidden="1" customWidth="1"/>
  </cols>
  <sheetData>
    <row r="1" spans="1:10" ht="12.75">
      <c r="A1" s="52" t="s">
        <v>47</v>
      </c>
      <c r="B1" s="52"/>
      <c r="C1" s="52"/>
      <c r="D1" s="52"/>
      <c r="E1" s="52"/>
      <c r="F1" s="52"/>
      <c r="G1" s="52"/>
      <c r="H1" s="52"/>
      <c r="I1" s="6"/>
      <c r="J1" s="6"/>
    </row>
    <row r="2" spans="1:10" ht="17.25" customHeight="1">
      <c r="A2" s="52"/>
      <c r="B2" s="52"/>
      <c r="C2" s="52"/>
      <c r="D2" s="52"/>
      <c r="E2" s="52"/>
      <c r="F2" s="52"/>
      <c r="G2" s="52"/>
      <c r="H2" s="52"/>
      <c r="I2" s="6"/>
      <c r="J2" s="6"/>
    </row>
    <row r="3" spans="1:10" ht="6" customHeight="1" hidden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6.5" customHeight="1" thickBot="1">
      <c r="A4" s="6"/>
      <c r="B4" s="6"/>
      <c r="C4" s="6"/>
      <c r="D4" s="6"/>
      <c r="E4" s="6"/>
      <c r="F4" s="6"/>
      <c r="G4" s="6"/>
      <c r="H4" s="6"/>
      <c r="I4" s="55" t="s">
        <v>36</v>
      </c>
      <c r="J4" s="56"/>
    </row>
    <row r="5" spans="1:10" ht="30" customHeight="1" thickBot="1">
      <c r="A5" s="53" t="s">
        <v>37</v>
      </c>
      <c r="B5" s="53" t="s">
        <v>45</v>
      </c>
      <c r="C5" s="57" t="s">
        <v>39</v>
      </c>
      <c r="D5" s="58"/>
      <c r="E5" s="59" t="s">
        <v>34</v>
      </c>
      <c r="F5" s="61" t="s">
        <v>0</v>
      </c>
      <c r="G5" s="57" t="s">
        <v>35</v>
      </c>
      <c r="H5" s="58"/>
      <c r="I5" s="53" t="s">
        <v>34</v>
      </c>
      <c r="J5" s="63" t="s">
        <v>38</v>
      </c>
    </row>
    <row r="6" spans="1:10" ht="48" customHeight="1" thickBot="1">
      <c r="A6" s="54"/>
      <c r="B6" s="54"/>
      <c r="C6" s="7" t="s">
        <v>50</v>
      </c>
      <c r="D6" s="7" t="s">
        <v>49</v>
      </c>
      <c r="E6" s="60"/>
      <c r="F6" s="62"/>
      <c r="G6" s="7" t="s">
        <v>48</v>
      </c>
      <c r="H6" s="7" t="s">
        <v>54</v>
      </c>
      <c r="I6" s="54"/>
      <c r="J6" s="64"/>
    </row>
    <row r="7" spans="1:10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5" ht="15">
      <c r="A8" s="9">
        <v>1</v>
      </c>
      <c r="B8" s="10" t="s">
        <v>1</v>
      </c>
      <c r="C8" s="11">
        <v>7504417.67</v>
      </c>
      <c r="D8" s="11">
        <v>8332509.75</v>
      </c>
      <c r="E8" s="12">
        <f aca="true" t="shared" si="0" ref="E8:E41">D8-C8</f>
        <v>828092.0800000001</v>
      </c>
      <c r="F8" s="13">
        <f aca="true" t="shared" si="1" ref="F8:F41">ROUND(D8/C8*100,2)</f>
        <v>111.03</v>
      </c>
      <c r="G8" s="14">
        <v>43275577</v>
      </c>
      <c r="H8" s="14">
        <v>47738662</v>
      </c>
      <c r="I8" s="12">
        <f>H8-G8</f>
        <v>4463085</v>
      </c>
      <c r="J8" s="15">
        <f>ROUND(H8/G8*100,2)</f>
        <v>110.31</v>
      </c>
      <c r="N8" s="1"/>
      <c r="O8" s="5"/>
    </row>
    <row r="9" spans="1:15" ht="15">
      <c r="A9" s="16">
        <v>2</v>
      </c>
      <c r="B9" s="17" t="s">
        <v>44</v>
      </c>
      <c r="C9" s="51">
        <v>326106.33</v>
      </c>
      <c r="D9" s="11">
        <v>356689.61</v>
      </c>
      <c r="E9" s="12">
        <f t="shared" si="0"/>
        <v>30583.27999999997</v>
      </c>
      <c r="F9" s="18">
        <f t="shared" si="1"/>
        <v>109.38</v>
      </c>
      <c r="G9" s="19">
        <v>1912289</v>
      </c>
      <c r="H9" s="19">
        <v>2050866</v>
      </c>
      <c r="I9" s="20">
        <f aca="true" t="shared" si="2" ref="I9:I41">H9-G9</f>
        <v>138577</v>
      </c>
      <c r="J9" s="21">
        <f aca="true" t="shared" si="3" ref="J9:J41">ROUND(H9/G9*100,2)</f>
        <v>107.25</v>
      </c>
      <c r="N9" s="1"/>
      <c r="O9" s="5"/>
    </row>
    <row r="10" spans="1:15" ht="15">
      <c r="A10" s="16">
        <v>3</v>
      </c>
      <c r="B10" s="17" t="s">
        <v>2</v>
      </c>
      <c r="C10" s="11">
        <v>483411.42</v>
      </c>
      <c r="D10" s="11">
        <v>555786.52</v>
      </c>
      <c r="E10" s="12">
        <f t="shared" si="0"/>
        <v>72375.10000000003</v>
      </c>
      <c r="F10" s="18">
        <f t="shared" si="1"/>
        <v>114.97</v>
      </c>
      <c r="G10" s="19">
        <v>2421420</v>
      </c>
      <c r="H10" s="19">
        <v>2984577</v>
      </c>
      <c r="I10" s="20">
        <f t="shared" si="2"/>
        <v>563157</v>
      </c>
      <c r="J10" s="21">
        <f t="shared" si="3"/>
        <v>123.26</v>
      </c>
      <c r="N10" s="1"/>
      <c r="O10" s="5"/>
    </row>
    <row r="11" spans="1:15" ht="15">
      <c r="A11" s="16">
        <v>4</v>
      </c>
      <c r="B11" s="17" t="s">
        <v>3</v>
      </c>
      <c r="C11" s="11">
        <v>329910.63</v>
      </c>
      <c r="D11" s="11">
        <v>318345.75</v>
      </c>
      <c r="E11" s="12">
        <f t="shared" si="0"/>
        <v>-11564.880000000005</v>
      </c>
      <c r="F11" s="18">
        <f t="shared" si="1"/>
        <v>96.49</v>
      </c>
      <c r="G11" s="19">
        <v>2020947</v>
      </c>
      <c r="H11" s="19">
        <v>1969744</v>
      </c>
      <c r="I11" s="20">
        <f t="shared" si="2"/>
        <v>-51203</v>
      </c>
      <c r="J11" s="21">
        <f t="shared" si="3"/>
        <v>97.47</v>
      </c>
      <c r="N11" s="1"/>
      <c r="O11" s="5"/>
    </row>
    <row r="12" spans="1:15" ht="15">
      <c r="A12" s="16">
        <v>5</v>
      </c>
      <c r="B12" s="17" t="s">
        <v>4</v>
      </c>
      <c r="C12" s="11">
        <v>132496.24</v>
      </c>
      <c r="D12" s="11">
        <v>137302.52</v>
      </c>
      <c r="E12" s="12">
        <f t="shared" si="0"/>
        <v>4806.279999999999</v>
      </c>
      <c r="F12" s="18">
        <f t="shared" si="1"/>
        <v>103.63</v>
      </c>
      <c r="G12" s="19">
        <v>658921</v>
      </c>
      <c r="H12" s="19">
        <v>830400</v>
      </c>
      <c r="I12" s="20">
        <f t="shared" si="2"/>
        <v>171479</v>
      </c>
      <c r="J12" s="21">
        <f t="shared" si="3"/>
        <v>126.02</v>
      </c>
      <c r="N12" s="1"/>
      <c r="O12" s="5"/>
    </row>
    <row r="13" spans="1:15" ht="15">
      <c r="A13" s="16">
        <v>6</v>
      </c>
      <c r="B13" s="17" t="s">
        <v>5</v>
      </c>
      <c r="C13" s="11">
        <v>114588.32</v>
      </c>
      <c r="D13" s="11">
        <v>117421.71</v>
      </c>
      <c r="E13" s="12">
        <f t="shared" si="0"/>
        <v>2833.3899999999994</v>
      </c>
      <c r="F13" s="18">
        <f t="shared" si="1"/>
        <v>102.47</v>
      </c>
      <c r="G13" s="19">
        <v>576687</v>
      </c>
      <c r="H13" s="19">
        <v>645724</v>
      </c>
      <c r="I13" s="20">
        <f t="shared" si="2"/>
        <v>69037</v>
      </c>
      <c r="J13" s="21">
        <f t="shared" si="3"/>
        <v>111.97</v>
      </c>
      <c r="N13" s="1"/>
      <c r="O13" s="5"/>
    </row>
    <row r="14" spans="1:15" ht="15">
      <c r="A14" s="16">
        <v>7</v>
      </c>
      <c r="B14" s="17" t="s">
        <v>6</v>
      </c>
      <c r="C14" s="11">
        <v>626611.82</v>
      </c>
      <c r="D14" s="11">
        <v>690522.33</v>
      </c>
      <c r="E14" s="12">
        <f t="shared" si="0"/>
        <v>63910.51000000001</v>
      </c>
      <c r="F14" s="18">
        <f t="shared" si="1"/>
        <v>110.2</v>
      </c>
      <c r="G14" s="19">
        <v>3180458</v>
      </c>
      <c r="H14" s="19">
        <v>3281694</v>
      </c>
      <c r="I14" s="20">
        <f t="shared" si="2"/>
        <v>101236</v>
      </c>
      <c r="J14" s="21">
        <f t="shared" si="3"/>
        <v>103.18</v>
      </c>
      <c r="N14" s="1"/>
      <c r="O14" s="5"/>
    </row>
    <row r="15" spans="1:15" ht="15">
      <c r="A15" s="16">
        <v>8</v>
      </c>
      <c r="B15" s="17" t="s">
        <v>7</v>
      </c>
      <c r="C15" s="11">
        <v>392421.92</v>
      </c>
      <c r="D15" s="11">
        <v>464896.41</v>
      </c>
      <c r="E15" s="12">
        <f t="shared" si="0"/>
        <v>72474.48999999999</v>
      </c>
      <c r="F15" s="18">
        <f t="shared" si="1"/>
        <v>118.47</v>
      </c>
      <c r="G15" s="19">
        <v>2833441</v>
      </c>
      <c r="H15" s="19">
        <v>3498716</v>
      </c>
      <c r="I15" s="20">
        <f t="shared" si="2"/>
        <v>665275</v>
      </c>
      <c r="J15" s="21">
        <f t="shared" si="3"/>
        <v>123.48</v>
      </c>
      <c r="N15" s="1"/>
      <c r="O15" s="5"/>
    </row>
    <row r="16" spans="1:15" ht="15">
      <c r="A16" s="16">
        <v>9</v>
      </c>
      <c r="B16" s="17" t="s">
        <v>8</v>
      </c>
      <c r="C16" s="11">
        <v>28158.54</v>
      </c>
      <c r="D16" s="11">
        <v>32751.78</v>
      </c>
      <c r="E16" s="12">
        <f t="shared" si="0"/>
        <v>4593.239999999998</v>
      </c>
      <c r="F16" s="18">
        <f t="shared" si="1"/>
        <v>116.31</v>
      </c>
      <c r="G16" s="19">
        <v>168286</v>
      </c>
      <c r="H16" s="19">
        <v>183021</v>
      </c>
      <c r="I16" s="20">
        <f t="shared" si="2"/>
        <v>14735</v>
      </c>
      <c r="J16" s="21">
        <f t="shared" si="3"/>
        <v>108.76</v>
      </c>
      <c r="N16" s="1"/>
      <c r="O16" s="5"/>
    </row>
    <row r="17" spans="1:15" ht="15">
      <c r="A17" s="16">
        <v>10</v>
      </c>
      <c r="B17" s="17" t="s">
        <v>9</v>
      </c>
      <c r="C17" s="11">
        <v>154928.52</v>
      </c>
      <c r="D17" s="11">
        <v>164007.72</v>
      </c>
      <c r="E17" s="12">
        <f t="shared" si="0"/>
        <v>9079.200000000012</v>
      </c>
      <c r="F17" s="18">
        <f t="shared" si="1"/>
        <v>105.86</v>
      </c>
      <c r="G17" s="19">
        <v>501029</v>
      </c>
      <c r="H17" s="19">
        <v>617765</v>
      </c>
      <c r="I17" s="20">
        <f t="shared" si="2"/>
        <v>116736</v>
      </c>
      <c r="J17" s="21">
        <f t="shared" si="3"/>
        <v>123.3</v>
      </c>
      <c r="N17" s="1"/>
      <c r="O17" s="5"/>
    </row>
    <row r="18" spans="1:15" ht="15">
      <c r="A18" s="16">
        <v>11</v>
      </c>
      <c r="B18" s="17" t="s">
        <v>10</v>
      </c>
      <c r="C18" s="11">
        <v>64181.35</v>
      </c>
      <c r="D18" s="11">
        <v>51188.03</v>
      </c>
      <c r="E18" s="12">
        <f t="shared" si="0"/>
        <v>-12993.32</v>
      </c>
      <c r="F18" s="18">
        <f t="shared" si="1"/>
        <v>79.76</v>
      </c>
      <c r="G18" s="19">
        <v>325473</v>
      </c>
      <c r="H18" s="19">
        <v>290237</v>
      </c>
      <c r="I18" s="20">
        <f t="shared" si="2"/>
        <v>-35236</v>
      </c>
      <c r="J18" s="21">
        <f t="shared" si="3"/>
        <v>89.17</v>
      </c>
      <c r="N18" s="1"/>
      <c r="O18" s="5"/>
    </row>
    <row r="19" spans="1:15" ht="15">
      <c r="A19" s="16">
        <v>12</v>
      </c>
      <c r="B19" s="17" t="s">
        <v>11</v>
      </c>
      <c r="C19" s="11">
        <v>279741.26</v>
      </c>
      <c r="D19" s="11">
        <v>312931.56</v>
      </c>
      <c r="E19" s="12">
        <f t="shared" si="0"/>
        <v>33190.29999999999</v>
      </c>
      <c r="F19" s="18">
        <f t="shared" si="1"/>
        <v>111.86</v>
      </c>
      <c r="G19" s="19">
        <v>1330929</v>
      </c>
      <c r="H19" s="19">
        <v>1577267</v>
      </c>
      <c r="I19" s="20">
        <f t="shared" si="2"/>
        <v>246338</v>
      </c>
      <c r="J19" s="21">
        <f t="shared" si="3"/>
        <v>118.51</v>
      </c>
      <c r="N19" s="1"/>
      <c r="O19" s="5"/>
    </row>
    <row r="20" spans="1:15" ht="15">
      <c r="A20" s="16">
        <v>13</v>
      </c>
      <c r="B20" s="17" t="s">
        <v>12</v>
      </c>
      <c r="C20" s="11">
        <v>51310.26</v>
      </c>
      <c r="D20" s="11">
        <v>63823.49</v>
      </c>
      <c r="E20" s="12">
        <f t="shared" si="0"/>
        <v>12513.229999999996</v>
      </c>
      <c r="F20" s="18">
        <f t="shared" si="1"/>
        <v>124.39</v>
      </c>
      <c r="G20" s="19">
        <v>272122</v>
      </c>
      <c r="H20" s="19">
        <v>317481</v>
      </c>
      <c r="I20" s="20">
        <f t="shared" si="2"/>
        <v>45359</v>
      </c>
      <c r="J20" s="21">
        <f t="shared" si="3"/>
        <v>116.67</v>
      </c>
      <c r="N20" s="1"/>
      <c r="O20" s="5"/>
    </row>
    <row r="21" spans="1:15" ht="15">
      <c r="A21" s="16">
        <v>14</v>
      </c>
      <c r="B21" s="17" t="s">
        <v>13</v>
      </c>
      <c r="C21" s="11">
        <v>296906.54</v>
      </c>
      <c r="D21" s="11">
        <v>298287.43</v>
      </c>
      <c r="E21" s="12">
        <f t="shared" si="0"/>
        <v>1380.890000000014</v>
      </c>
      <c r="F21" s="18">
        <f t="shared" si="1"/>
        <v>100.47</v>
      </c>
      <c r="G21" s="19">
        <v>1916544</v>
      </c>
      <c r="H21" s="19">
        <v>2026371</v>
      </c>
      <c r="I21" s="20">
        <f t="shared" si="2"/>
        <v>109827</v>
      </c>
      <c r="J21" s="21">
        <f t="shared" si="3"/>
        <v>105.73</v>
      </c>
      <c r="N21" s="1"/>
      <c r="O21" s="5"/>
    </row>
    <row r="22" spans="1:15" ht="15">
      <c r="A22" s="16">
        <v>15</v>
      </c>
      <c r="B22" s="17" t="s">
        <v>14</v>
      </c>
      <c r="C22" s="11">
        <v>59879.07</v>
      </c>
      <c r="D22" s="11">
        <v>65408.01</v>
      </c>
      <c r="E22" s="12">
        <f t="shared" si="0"/>
        <v>5528.940000000002</v>
      </c>
      <c r="F22" s="18">
        <f t="shared" si="1"/>
        <v>109.23</v>
      </c>
      <c r="G22" s="19">
        <v>368069</v>
      </c>
      <c r="H22" s="19">
        <v>400454</v>
      </c>
      <c r="I22" s="20">
        <f t="shared" si="2"/>
        <v>32385</v>
      </c>
      <c r="J22" s="21">
        <f t="shared" si="3"/>
        <v>108.8</v>
      </c>
      <c r="N22" s="1"/>
      <c r="O22" s="5"/>
    </row>
    <row r="23" spans="1:15" ht="15">
      <c r="A23" s="16">
        <v>16</v>
      </c>
      <c r="B23" s="17" t="s">
        <v>15</v>
      </c>
      <c r="C23" s="11">
        <v>161764.88</v>
      </c>
      <c r="D23" s="11">
        <v>172130.18</v>
      </c>
      <c r="E23" s="12">
        <f t="shared" si="0"/>
        <v>10365.299999999988</v>
      </c>
      <c r="F23" s="18">
        <f t="shared" si="1"/>
        <v>106.41</v>
      </c>
      <c r="G23" s="19">
        <v>876932</v>
      </c>
      <c r="H23" s="19">
        <v>1002567</v>
      </c>
      <c r="I23" s="20">
        <f t="shared" si="2"/>
        <v>125635</v>
      </c>
      <c r="J23" s="21">
        <f t="shared" si="3"/>
        <v>114.33</v>
      </c>
      <c r="N23" s="1"/>
      <c r="O23" s="5"/>
    </row>
    <row r="24" spans="1:15" ht="15">
      <c r="A24" s="16">
        <v>17</v>
      </c>
      <c r="B24" s="17" t="s">
        <v>16</v>
      </c>
      <c r="C24" s="11">
        <v>65601.24</v>
      </c>
      <c r="D24" s="11">
        <v>76256.5</v>
      </c>
      <c r="E24" s="12">
        <f t="shared" si="0"/>
        <v>10655.259999999995</v>
      </c>
      <c r="F24" s="18">
        <f t="shared" si="1"/>
        <v>116.24</v>
      </c>
      <c r="G24" s="19">
        <v>455994</v>
      </c>
      <c r="H24" s="19">
        <v>572581</v>
      </c>
      <c r="I24" s="20">
        <f t="shared" si="2"/>
        <v>116587</v>
      </c>
      <c r="J24" s="21">
        <f t="shared" si="3"/>
        <v>125.57</v>
      </c>
      <c r="N24" s="1"/>
      <c r="O24" s="5"/>
    </row>
    <row r="25" spans="1:15" ht="15">
      <c r="A25" s="16">
        <v>18</v>
      </c>
      <c r="B25" s="17" t="s">
        <v>17</v>
      </c>
      <c r="C25" s="11">
        <v>85000.26</v>
      </c>
      <c r="D25" s="11">
        <v>93624.13</v>
      </c>
      <c r="E25" s="12">
        <f t="shared" si="0"/>
        <v>8623.87000000001</v>
      </c>
      <c r="F25" s="18">
        <f t="shared" si="1"/>
        <v>110.15</v>
      </c>
      <c r="G25" s="19">
        <v>556555</v>
      </c>
      <c r="H25" s="19">
        <v>634277</v>
      </c>
      <c r="I25" s="20">
        <f t="shared" si="2"/>
        <v>77722</v>
      </c>
      <c r="J25" s="21">
        <f t="shared" si="3"/>
        <v>113.96</v>
      </c>
      <c r="N25" s="1"/>
      <c r="O25" s="5"/>
    </row>
    <row r="26" spans="1:15" ht="15">
      <c r="A26" s="16">
        <v>19</v>
      </c>
      <c r="B26" s="17" t="s">
        <v>18</v>
      </c>
      <c r="C26" s="11">
        <v>41738.89</v>
      </c>
      <c r="D26" s="11">
        <v>46592.03</v>
      </c>
      <c r="E26" s="12">
        <f t="shared" si="0"/>
        <v>4853.139999999999</v>
      </c>
      <c r="F26" s="18">
        <f t="shared" si="1"/>
        <v>111.63</v>
      </c>
      <c r="G26" s="19">
        <v>251540</v>
      </c>
      <c r="H26" s="19">
        <v>275770</v>
      </c>
      <c r="I26" s="20">
        <f t="shared" si="2"/>
        <v>24230</v>
      </c>
      <c r="J26" s="21">
        <f t="shared" si="3"/>
        <v>109.63</v>
      </c>
      <c r="N26" s="1"/>
      <c r="O26" s="5"/>
    </row>
    <row r="27" spans="1:15" ht="15">
      <c r="A27" s="16">
        <v>20</v>
      </c>
      <c r="B27" s="17" t="s">
        <v>19</v>
      </c>
      <c r="C27" s="11">
        <v>64342.6</v>
      </c>
      <c r="D27" s="11">
        <v>68657.62</v>
      </c>
      <c r="E27" s="12">
        <f t="shared" si="0"/>
        <v>4315.019999999997</v>
      </c>
      <c r="F27" s="18">
        <f t="shared" si="1"/>
        <v>106.71</v>
      </c>
      <c r="G27" s="19">
        <v>333040</v>
      </c>
      <c r="H27" s="19">
        <v>372418</v>
      </c>
      <c r="I27" s="20">
        <f t="shared" si="2"/>
        <v>39378</v>
      </c>
      <c r="J27" s="21">
        <f t="shared" si="3"/>
        <v>111.82</v>
      </c>
      <c r="N27" s="1"/>
      <c r="O27" s="5"/>
    </row>
    <row r="28" spans="1:15" ht="15">
      <c r="A28" s="16">
        <v>21</v>
      </c>
      <c r="B28" s="17" t="s">
        <v>20</v>
      </c>
      <c r="C28" s="11">
        <v>125030.81</v>
      </c>
      <c r="D28" s="11">
        <v>138338.03</v>
      </c>
      <c r="E28" s="12">
        <f t="shared" si="0"/>
        <v>13307.220000000001</v>
      </c>
      <c r="F28" s="18">
        <f t="shared" si="1"/>
        <v>110.64</v>
      </c>
      <c r="G28" s="19">
        <v>491008</v>
      </c>
      <c r="H28" s="19">
        <v>662016</v>
      </c>
      <c r="I28" s="20">
        <f t="shared" si="2"/>
        <v>171008</v>
      </c>
      <c r="J28" s="21">
        <f t="shared" si="3"/>
        <v>134.83</v>
      </c>
      <c r="N28" s="1"/>
      <c r="O28" s="5"/>
    </row>
    <row r="29" spans="1:15" ht="15">
      <c r="A29" s="16">
        <v>22</v>
      </c>
      <c r="B29" s="17" t="s">
        <v>21</v>
      </c>
      <c r="C29" s="11">
        <v>29471.35</v>
      </c>
      <c r="D29" s="11">
        <v>36405.11</v>
      </c>
      <c r="E29" s="12">
        <f t="shared" si="0"/>
        <v>6933.760000000002</v>
      </c>
      <c r="F29" s="18">
        <f t="shared" si="1"/>
        <v>123.53</v>
      </c>
      <c r="G29" s="19">
        <v>146940</v>
      </c>
      <c r="H29" s="19">
        <v>180049</v>
      </c>
      <c r="I29" s="20">
        <f t="shared" si="2"/>
        <v>33109</v>
      </c>
      <c r="J29" s="21">
        <f t="shared" si="3"/>
        <v>122.53</v>
      </c>
      <c r="N29" s="1"/>
      <c r="O29" s="5"/>
    </row>
    <row r="30" spans="1:15" ht="15">
      <c r="A30" s="16">
        <v>23</v>
      </c>
      <c r="B30" s="17" t="s">
        <v>22</v>
      </c>
      <c r="C30" s="11">
        <v>161561.51</v>
      </c>
      <c r="D30" s="11">
        <v>160857.33</v>
      </c>
      <c r="E30" s="12">
        <f t="shared" si="0"/>
        <v>-704.1800000000221</v>
      </c>
      <c r="F30" s="18">
        <f t="shared" si="1"/>
        <v>99.56</v>
      </c>
      <c r="G30" s="19">
        <v>731076</v>
      </c>
      <c r="H30" s="19">
        <v>822461</v>
      </c>
      <c r="I30" s="20">
        <f t="shared" si="2"/>
        <v>91385</v>
      </c>
      <c r="J30" s="21">
        <f t="shared" si="3"/>
        <v>112.5</v>
      </c>
      <c r="N30" s="1"/>
      <c r="O30" s="5"/>
    </row>
    <row r="31" spans="1:15" ht="15">
      <c r="A31" s="16">
        <v>24</v>
      </c>
      <c r="B31" s="17" t="s">
        <v>23</v>
      </c>
      <c r="C31" s="11">
        <v>301758.28</v>
      </c>
      <c r="D31" s="11">
        <v>335416.4</v>
      </c>
      <c r="E31" s="12">
        <f t="shared" si="0"/>
        <v>33658.119999999995</v>
      </c>
      <c r="F31" s="18">
        <f t="shared" si="1"/>
        <v>111.15</v>
      </c>
      <c r="G31" s="19">
        <v>1404173</v>
      </c>
      <c r="H31" s="19">
        <v>1650138</v>
      </c>
      <c r="I31" s="20">
        <f t="shared" si="2"/>
        <v>245965</v>
      </c>
      <c r="J31" s="21">
        <f t="shared" si="3"/>
        <v>117.52</v>
      </c>
      <c r="N31" s="1"/>
      <c r="O31" s="5"/>
    </row>
    <row r="32" spans="1:15" ht="15">
      <c r="A32" s="16">
        <v>25</v>
      </c>
      <c r="B32" s="17" t="s">
        <v>24</v>
      </c>
      <c r="C32" s="11">
        <v>46095.71</v>
      </c>
      <c r="D32" s="11">
        <v>51369.34</v>
      </c>
      <c r="E32" s="12">
        <f t="shared" si="0"/>
        <v>5273.629999999997</v>
      </c>
      <c r="F32" s="18">
        <f t="shared" si="1"/>
        <v>111.44</v>
      </c>
      <c r="G32" s="19">
        <v>276086</v>
      </c>
      <c r="H32" s="19">
        <v>327518</v>
      </c>
      <c r="I32" s="20">
        <f t="shared" si="2"/>
        <v>51432</v>
      </c>
      <c r="J32" s="21">
        <f t="shared" si="3"/>
        <v>118.63</v>
      </c>
      <c r="N32" s="1"/>
      <c r="O32" s="5"/>
    </row>
    <row r="33" spans="1:15" ht="15">
      <c r="A33" s="16">
        <v>26</v>
      </c>
      <c r="B33" s="17" t="s">
        <v>25</v>
      </c>
      <c r="C33" s="11">
        <v>121877.69</v>
      </c>
      <c r="D33" s="11">
        <v>134411.04</v>
      </c>
      <c r="E33" s="12">
        <f t="shared" si="0"/>
        <v>12533.350000000006</v>
      </c>
      <c r="F33" s="18">
        <f t="shared" si="1"/>
        <v>110.28</v>
      </c>
      <c r="G33" s="19">
        <v>787209</v>
      </c>
      <c r="H33" s="19">
        <v>910997</v>
      </c>
      <c r="I33" s="20">
        <f t="shared" si="2"/>
        <v>123788</v>
      </c>
      <c r="J33" s="21">
        <f t="shared" si="3"/>
        <v>115.72</v>
      </c>
      <c r="N33" s="1"/>
      <c r="O33" s="5"/>
    </row>
    <row r="34" spans="1:15" ht="15">
      <c r="A34" s="16">
        <v>27</v>
      </c>
      <c r="B34" s="17" t="s">
        <v>26</v>
      </c>
      <c r="C34" s="11">
        <v>111151.4</v>
      </c>
      <c r="D34" s="11">
        <v>131267.11</v>
      </c>
      <c r="E34" s="12">
        <f t="shared" si="0"/>
        <v>20115.709999999992</v>
      </c>
      <c r="F34" s="18">
        <f t="shared" si="1"/>
        <v>118.1</v>
      </c>
      <c r="G34" s="19">
        <v>260333</v>
      </c>
      <c r="H34" s="19">
        <v>284198</v>
      </c>
      <c r="I34" s="20">
        <f t="shared" si="2"/>
        <v>23865</v>
      </c>
      <c r="J34" s="21">
        <f t="shared" si="3"/>
        <v>109.17</v>
      </c>
      <c r="N34" s="1"/>
      <c r="O34" s="5"/>
    </row>
    <row r="35" spans="1:15" ht="15">
      <c r="A35" s="16">
        <v>28</v>
      </c>
      <c r="B35" s="17" t="s">
        <v>27</v>
      </c>
      <c r="C35" s="11">
        <v>85048.96</v>
      </c>
      <c r="D35" s="11">
        <v>90754.56</v>
      </c>
      <c r="E35" s="12">
        <f t="shared" si="0"/>
        <v>5705.599999999991</v>
      </c>
      <c r="F35" s="18">
        <f t="shared" si="1"/>
        <v>106.71</v>
      </c>
      <c r="G35" s="19">
        <v>462853</v>
      </c>
      <c r="H35" s="19">
        <v>508219</v>
      </c>
      <c r="I35" s="20">
        <f t="shared" si="2"/>
        <v>45366</v>
      </c>
      <c r="J35" s="21">
        <f t="shared" si="3"/>
        <v>109.8</v>
      </c>
      <c r="N35" s="1"/>
      <c r="O35" s="5"/>
    </row>
    <row r="36" spans="1:15" ht="15">
      <c r="A36" s="16">
        <v>29</v>
      </c>
      <c r="B36" s="17" t="s">
        <v>28</v>
      </c>
      <c r="C36" s="11">
        <v>154239.2</v>
      </c>
      <c r="D36" s="11">
        <v>165742.84</v>
      </c>
      <c r="E36" s="12">
        <f t="shared" si="0"/>
        <v>11503.639999999985</v>
      </c>
      <c r="F36" s="18">
        <f t="shared" si="1"/>
        <v>107.46</v>
      </c>
      <c r="G36" s="19">
        <v>994780</v>
      </c>
      <c r="H36" s="19">
        <v>1137800</v>
      </c>
      <c r="I36" s="20">
        <f t="shared" si="2"/>
        <v>143020</v>
      </c>
      <c r="J36" s="21">
        <f t="shared" si="3"/>
        <v>114.38</v>
      </c>
      <c r="N36" s="1"/>
      <c r="O36" s="5"/>
    </row>
    <row r="37" spans="1:15" ht="15">
      <c r="A37" s="16">
        <v>30</v>
      </c>
      <c r="B37" s="17" t="s">
        <v>29</v>
      </c>
      <c r="C37" s="11">
        <v>221057.18</v>
      </c>
      <c r="D37" s="11">
        <v>240829.59</v>
      </c>
      <c r="E37" s="12">
        <f t="shared" si="0"/>
        <v>19772.410000000003</v>
      </c>
      <c r="F37" s="18">
        <f t="shared" si="1"/>
        <v>108.94</v>
      </c>
      <c r="G37" s="19">
        <v>1460568</v>
      </c>
      <c r="H37" s="19">
        <v>1633367</v>
      </c>
      <c r="I37" s="20">
        <f t="shared" si="2"/>
        <v>172799</v>
      </c>
      <c r="J37" s="21">
        <f t="shared" si="3"/>
        <v>111.83</v>
      </c>
      <c r="N37" s="1"/>
      <c r="O37" s="5"/>
    </row>
    <row r="38" spans="1:15" ht="15">
      <c r="A38" s="16">
        <v>31</v>
      </c>
      <c r="B38" s="17" t="s">
        <v>30</v>
      </c>
      <c r="C38" s="11">
        <v>324525.72</v>
      </c>
      <c r="D38" s="11">
        <v>340674.06</v>
      </c>
      <c r="E38" s="12">
        <f t="shared" si="0"/>
        <v>16148.340000000026</v>
      </c>
      <c r="F38" s="18">
        <f t="shared" si="1"/>
        <v>104.98</v>
      </c>
      <c r="G38" s="19">
        <v>2024784</v>
      </c>
      <c r="H38" s="19">
        <v>2241339</v>
      </c>
      <c r="I38" s="20">
        <f t="shared" si="2"/>
        <v>216555</v>
      </c>
      <c r="J38" s="21">
        <f t="shared" si="3"/>
        <v>110.7</v>
      </c>
      <c r="N38" s="1"/>
      <c r="O38" s="5"/>
    </row>
    <row r="39" spans="1:15" ht="15">
      <c r="A39" s="16">
        <v>32</v>
      </c>
      <c r="B39" s="17" t="s">
        <v>31</v>
      </c>
      <c r="C39" s="11">
        <v>161679.14</v>
      </c>
      <c r="D39" s="11">
        <v>176056.9</v>
      </c>
      <c r="E39" s="12">
        <f t="shared" si="0"/>
        <v>14377.75999999998</v>
      </c>
      <c r="F39" s="18">
        <f t="shared" si="1"/>
        <v>108.89</v>
      </c>
      <c r="G39" s="19">
        <v>1169960</v>
      </c>
      <c r="H39" s="19">
        <v>1223470</v>
      </c>
      <c r="I39" s="20">
        <f t="shared" si="2"/>
        <v>53510</v>
      </c>
      <c r="J39" s="21">
        <f t="shared" si="3"/>
        <v>104.57</v>
      </c>
      <c r="N39" s="1"/>
      <c r="O39" s="5"/>
    </row>
    <row r="40" spans="1:15" ht="15.75" thickBot="1">
      <c r="A40" s="22">
        <v>33</v>
      </c>
      <c r="B40" s="23" t="s">
        <v>32</v>
      </c>
      <c r="C40" s="11">
        <v>88460.33</v>
      </c>
      <c r="D40" s="11">
        <v>94285.37</v>
      </c>
      <c r="E40" s="12">
        <f t="shared" si="0"/>
        <v>5825.039999999994</v>
      </c>
      <c r="F40" s="24">
        <f t="shared" si="1"/>
        <v>106.58</v>
      </c>
      <c r="G40" s="25">
        <v>605870</v>
      </c>
      <c r="H40" s="25">
        <v>579490</v>
      </c>
      <c r="I40" s="26">
        <f t="shared" si="2"/>
        <v>-26380</v>
      </c>
      <c r="J40" s="27">
        <f t="shared" si="3"/>
        <v>95.65</v>
      </c>
      <c r="N40" s="1"/>
      <c r="O40" s="5"/>
    </row>
    <row r="41" spans="1:15" ht="15.75" thickBot="1">
      <c r="A41" s="28"/>
      <c r="B41" s="29" t="s">
        <v>33</v>
      </c>
      <c r="C41" s="30">
        <f>SUM(C8:C40)</f>
        <v>13195475.040000001</v>
      </c>
      <c r="D41" s="30">
        <f>SUM(D8:D40)</f>
        <v>14515540.759999996</v>
      </c>
      <c r="E41" s="30">
        <f t="shared" si="0"/>
        <v>1320065.719999995</v>
      </c>
      <c r="F41" s="31">
        <f t="shared" si="1"/>
        <v>110</v>
      </c>
      <c r="G41" s="30">
        <f>SUM(G8:G40)</f>
        <v>75051893</v>
      </c>
      <c r="H41" s="30">
        <f>SUM(H8:H40)</f>
        <v>83431654</v>
      </c>
      <c r="I41" s="30">
        <f t="shared" si="2"/>
        <v>8379761</v>
      </c>
      <c r="J41" s="31">
        <f t="shared" si="3"/>
        <v>111.17</v>
      </c>
      <c r="N41" s="1"/>
      <c r="O41" s="3"/>
    </row>
    <row r="42" spans="14:15" ht="12.75">
      <c r="N42" s="2"/>
      <c r="O42" s="2"/>
    </row>
    <row r="43" ht="12.75">
      <c r="A43" s="4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tabSelected="1" zoomScalePageLayoutView="0" workbookViewId="0" topLeftCell="A10">
      <selection activeCell="F8" sqref="F8:F40"/>
    </sheetView>
  </sheetViews>
  <sheetFormatPr defaultColWidth="9.00390625" defaultRowHeight="12.75"/>
  <cols>
    <col min="1" max="1" width="5.625" style="0" customWidth="1"/>
    <col min="2" max="2" width="27.00390625" style="0" customWidth="1"/>
    <col min="3" max="3" width="14.00390625" style="0" customWidth="1"/>
    <col min="4" max="4" width="16.625" style="0" customWidth="1"/>
    <col min="5" max="5" width="12.50390625" style="0" customWidth="1"/>
    <col min="6" max="6" width="16.50390625" style="0" customWidth="1"/>
    <col min="7" max="7" width="16.625" style="0" customWidth="1"/>
    <col min="8" max="8" width="10.00390625" style="0" customWidth="1"/>
    <col min="9" max="9" width="14.50390625" style="0" customWidth="1"/>
    <col min="10" max="10" width="13.00390625" style="0" customWidth="1"/>
    <col min="11" max="11" width="10.625" style="0" customWidth="1"/>
  </cols>
  <sheetData>
    <row r="2" spans="1:11" ht="12.75">
      <c r="A2" s="65" t="s">
        <v>51</v>
      </c>
      <c r="B2" s="65"/>
      <c r="C2" s="65"/>
      <c r="D2" s="65"/>
      <c r="E2" s="65"/>
      <c r="F2" s="65"/>
      <c r="G2" s="65"/>
      <c r="H2" s="65"/>
      <c r="I2" s="65"/>
      <c r="J2" s="6"/>
      <c r="K2" s="6"/>
    </row>
    <row r="3" spans="1:11" ht="49.5" customHeight="1">
      <c r="A3" s="65"/>
      <c r="B3" s="65"/>
      <c r="C3" s="65"/>
      <c r="D3" s="65"/>
      <c r="E3" s="65"/>
      <c r="F3" s="65"/>
      <c r="G3" s="65"/>
      <c r="H3" s="65"/>
      <c r="I3" s="65"/>
      <c r="J3" s="6"/>
      <c r="K3" s="6"/>
    </row>
    <row r="4" spans="1:11" ht="14.25" thickBot="1">
      <c r="A4" s="6"/>
      <c r="B4" s="6"/>
      <c r="C4" s="6"/>
      <c r="D4" s="6"/>
      <c r="E4" s="6"/>
      <c r="F4" s="6"/>
      <c r="G4" s="6"/>
      <c r="H4" s="6"/>
      <c r="I4" s="6"/>
      <c r="J4" s="55" t="s">
        <v>46</v>
      </c>
      <c r="K4" s="55"/>
    </row>
    <row r="5" spans="1:11" ht="38.25" customHeight="1" thickBot="1">
      <c r="A5" s="66" t="s">
        <v>37</v>
      </c>
      <c r="B5" s="53" t="s">
        <v>45</v>
      </c>
      <c r="C5" s="68" t="s">
        <v>52</v>
      </c>
      <c r="D5" s="69"/>
      <c r="E5" s="70"/>
      <c r="F5" s="68" t="s">
        <v>53</v>
      </c>
      <c r="G5" s="69"/>
      <c r="H5" s="70"/>
      <c r="I5" s="68" t="s">
        <v>43</v>
      </c>
      <c r="J5" s="69"/>
      <c r="K5" s="70"/>
    </row>
    <row r="6" spans="1:11" ht="39.75" thickBot="1">
      <c r="A6" s="67"/>
      <c r="B6" s="54"/>
      <c r="C6" s="7" t="s">
        <v>40</v>
      </c>
      <c r="D6" s="7" t="s">
        <v>41</v>
      </c>
      <c r="E6" s="7" t="s">
        <v>42</v>
      </c>
      <c r="F6" s="7" t="s">
        <v>40</v>
      </c>
      <c r="G6" s="7" t="s">
        <v>41</v>
      </c>
      <c r="H6" s="7" t="s">
        <v>42</v>
      </c>
      <c r="I6" s="7" t="s">
        <v>40</v>
      </c>
      <c r="J6" s="7" t="s">
        <v>41</v>
      </c>
      <c r="K6" s="7" t="s">
        <v>42</v>
      </c>
    </row>
    <row r="7" spans="1:11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2.75">
      <c r="A8" s="32">
        <v>1</v>
      </c>
      <c r="B8" s="33" t="s">
        <v>1</v>
      </c>
      <c r="C8" s="14">
        <v>43275577</v>
      </c>
      <c r="D8" s="11">
        <v>7504417.67</v>
      </c>
      <c r="E8" s="34">
        <f>ROUND(D8*100/C8,2)</f>
        <v>17.34</v>
      </c>
      <c r="F8" s="14">
        <v>47738662</v>
      </c>
      <c r="G8" s="11">
        <v>8332509.75</v>
      </c>
      <c r="H8" s="34">
        <f>ROUND(G8*100/F8,2)</f>
        <v>17.45</v>
      </c>
      <c r="I8" s="34">
        <f>ROUND(F8-C8,0)</f>
        <v>4463085</v>
      </c>
      <c r="J8" s="12">
        <f>G8-D8</f>
        <v>828092.0800000001</v>
      </c>
      <c r="K8" s="35">
        <f>H8-E8</f>
        <v>0.10999999999999943</v>
      </c>
    </row>
    <row r="9" spans="1:11" ht="12.75">
      <c r="A9" s="16">
        <v>2</v>
      </c>
      <c r="B9" s="17" t="s">
        <v>44</v>
      </c>
      <c r="C9" s="19">
        <v>1912289</v>
      </c>
      <c r="D9" s="11">
        <v>326106.33</v>
      </c>
      <c r="E9" s="34">
        <f aca="true" t="shared" si="0" ref="E9:E41">ROUND(D9*100/C9,2)</f>
        <v>17.05</v>
      </c>
      <c r="F9" s="19">
        <v>2050866</v>
      </c>
      <c r="G9" s="11">
        <v>356689.61</v>
      </c>
      <c r="H9" s="34">
        <f aca="true" t="shared" si="1" ref="H9:H41">ROUND(G9*100/F9,2)</f>
        <v>17.39</v>
      </c>
      <c r="I9" s="36">
        <f aca="true" t="shared" si="2" ref="I9:I41">ROUND(F9-C9,0)</f>
        <v>138577</v>
      </c>
      <c r="J9" s="20">
        <f aca="true" t="shared" si="3" ref="J9:K41">G9-D9</f>
        <v>30583.27999999997</v>
      </c>
      <c r="K9" s="37">
        <f t="shared" si="3"/>
        <v>0.33999999999999986</v>
      </c>
    </row>
    <row r="10" spans="1:11" ht="12.75">
      <c r="A10" s="16">
        <v>3</v>
      </c>
      <c r="B10" s="17" t="s">
        <v>2</v>
      </c>
      <c r="C10" s="19">
        <v>2421420</v>
      </c>
      <c r="D10" s="11">
        <v>483411.42</v>
      </c>
      <c r="E10" s="34">
        <f t="shared" si="0"/>
        <v>19.96</v>
      </c>
      <c r="F10" s="19">
        <v>2984577</v>
      </c>
      <c r="G10" s="11">
        <v>555786.52</v>
      </c>
      <c r="H10" s="34">
        <f t="shared" si="1"/>
        <v>18.62</v>
      </c>
      <c r="I10" s="36">
        <f>ROUND(F10-C10,0)</f>
        <v>563157</v>
      </c>
      <c r="J10" s="20">
        <f t="shared" si="3"/>
        <v>72375.10000000003</v>
      </c>
      <c r="K10" s="37">
        <f t="shared" si="3"/>
        <v>-1.3399999999999999</v>
      </c>
    </row>
    <row r="11" spans="1:11" ht="12.75">
      <c r="A11" s="38">
        <v>4</v>
      </c>
      <c r="B11" s="39" t="s">
        <v>3</v>
      </c>
      <c r="C11" s="19">
        <v>2020947</v>
      </c>
      <c r="D11" s="11">
        <v>329910.63</v>
      </c>
      <c r="E11" s="40">
        <f t="shared" si="0"/>
        <v>16.32</v>
      </c>
      <c r="F11" s="19">
        <v>1969744</v>
      </c>
      <c r="G11" s="11">
        <v>318345.75</v>
      </c>
      <c r="H11" s="40">
        <f t="shared" si="1"/>
        <v>16.16</v>
      </c>
      <c r="I11" s="41">
        <f t="shared" si="2"/>
        <v>-51203</v>
      </c>
      <c r="J11" s="42">
        <f t="shared" si="3"/>
        <v>-11564.880000000005</v>
      </c>
      <c r="K11" s="37">
        <f t="shared" si="3"/>
        <v>-0.16000000000000014</v>
      </c>
    </row>
    <row r="12" spans="1:11" ht="12.75">
      <c r="A12" s="38">
        <v>5</v>
      </c>
      <c r="B12" s="39" t="s">
        <v>4</v>
      </c>
      <c r="C12" s="19">
        <v>658921</v>
      </c>
      <c r="D12" s="11">
        <v>132496.24</v>
      </c>
      <c r="E12" s="40">
        <f t="shared" si="0"/>
        <v>20.11</v>
      </c>
      <c r="F12" s="19">
        <v>830400</v>
      </c>
      <c r="G12" s="11">
        <v>137302.52</v>
      </c>
      <c r="H12" s="40">
        <f t="shared" si="1"/>
        <v>16.53</v>
      </c>
      <c r="I12" s="41">
        <f t="shared" si="2"/>
        <v>171479</v>
      </c>
      <c r="J12" s="42">
        <f t="shared" si="3"/>
        <v>4806.279999999999</v>
      </c>
      <c r="K12" s="37">
        <f t="shared" si="3"/>
        <v>-3.5799999999999983</v>
      </c>
    </row>
    <row r="13" spans="1:11" ht="12.75">
      <c r="A13" s="16">
        <v>6</v>
      </c>
      <c r="B13" s="17" t="s">
        <v>5</v>
      </c>
      <c r="C13" s="19">
        <v>576687</v>
      </c>
      <c r="D13" s="11">
        <v>114588.32</v>
      </c>
      <c r="E13" s="34">
        <f t="shared" si="0"/>
        <v>19.87</v>
      </c>
      <c r="F13" s="19">
        <v>645724</v>
      </c>
      <c r="G13" s="11">
        <v>117421.71</v>
      </c>
      <c r="H13" s="34">
        <f t="shared" si="1"/>
        <v>18.18</v>
      </c>
      <c r="I13" s="36">
        <f t="shared" si="2"/>
        <v>69037</v>
      </c>
      <c r="J13" s="20">
        <f t="shared" si="3"/>
        <v>2833.3899999999994</v>
      </c>
      <c r="K13" s="37">
        <f t="shared" si="3"/>
        <v>-1.6900000000000013</v>
      </c>
    </row>
    <row r="14" spans="1:11" ht="12.75">
      <c r="A14" s="16">
        <v>7</v>
      </c>
      <c r="B14" s="17" t="s">
        <v>6</v>
      </c>
      <c r="C14" s="19">
        <v>3180458</v>
      </c>
      <c r="D14" s="11">
        <v>626611.82</v>
      </c>
      <c r="E14" s="34">
        <f t="shared" si="0"/>
        <v>19.7</v>
      </c>
      <c r="F14" s="19">
        <v>3281694</v>
      </c>
      <c r="G14" s="11">
        <v>690522.33</v>
      </c>
      <c r="H14" s="34">
        <f t="shared" si="1"/>
        <v>21.04</v>
      </c>
      <c r="I14" s="36">
        <f t="shared" si="2"/>
        <v>101236</v>
      </c>
      <c r="J14" s="20">
        <f t="shared" si="3"/>
        <v>63910.51000000001</v>
      </c>
      <c r="K14" s="37">
        <f t="shared" si="3"/>
        <v>1.3399999999999999</v>
      </c>
    </row>
    <row r="15" spans="1:11" ht="12.75">
      <c r="A15" s="38">
        <v>8</v>
      </c>
      <c r="B15" s="39" t="s">
        <v>7</v>
      </c>
      <c r="C15" s="19">
        <v>2833441</v>
      </c>
      <c r="D15" s="11">
        <v>392421.92</v>
      </c>
      <c r="E15" s="40">
        <f t="shared" si="0"/>
        <v>13.85</v>
      </c>
      <c r="F15" s="19">
        <v>3498716</v>
      </c>
      <c r="G15" s="11">
        <v>464896.41</v>
      </c>
      <c r="H15" s="40">
        <f t="shared" si="1"/>
        <v>13.29</v>
      </c>
      <c r="I15" s="41">
        <f t="shared" si="2"/>
        <v>665275</v>
      </c>
      <c r="J15" s="42">
        <f t="shared" si="3"/>
        <v>72474.48999999999</v>
      </c>
      <c r="K15" s="37">
        <f t="shared" si="3"/>
        <v>-0.5600000000000005</v>
      </c>
    </row>
    <row r="16" spans="1:11" ht="12.75">
      <c r="A16" s="38">
        <v>9</v>
      </c>
      <c r="B16" s="39" t="s">
        <v>8</v>
      </c>
      <c r="C16" s="19">
        <v>168286</v>
      </c>
      <c r="D16" s="11">
        <v>28158.54</v>
      </c>
      <c r="E16" s="40">
        <f t="shared" si="0"/>
        <v>16.73</v>
      </c>
      <c r="F16" s="19">
        <v>183021</v>
      </c>
      <c r="G16" s="11">
        <v>32751.78</v>
      </c>
      <c r="H16" s="40">
        <f t="shared" si="1"/>
        <v>17.9</v>
      </c>
      <c r="I16" s="41">
        <f t="shared" si="2"/>
        <v>14735</v>
      </c>
      <c r="J16" s="42">
        <f t="shared" si="3"/>
        <v>4593.239999999998</v>
      </c>
      <c r="K16" s="37">
        <f t="shared" si="3"/>
        <v>1.1699999999999982</v>
      </c>
    </row>
    <row r="17" spans="1:11" ht="12.75">
      <c r="A17" s="16">
        <v>10</v>
      </c>
      <c r="B17" s="17" t="s">
        <v>9</v>
      </c>
      <c r="C17" s="19">
        <v>501029</v>
      </c>
      <c r="D17" s="11">
        <v>154928.52</v>
      </c>
      <c r="E17" s="34">
        <f t="shared" si="0"/>
        <v>30.92</v>
      </c>
      <c r="F17" s="19">
        <v>617765</v>
      </c>
      <c r="G17" s="11">
        <v>164007.72</v>
      </c>
      <c r="H17" s="34">
        <f t="shared" si="1"/>
        <v>26.55</v>
      </c>
      <c r="I17" s="36">
        <f>ROUND(F17-C17,0)</f>
        <v>116736</v>
      </c>
      <c r="J17" s="20">
        <f t="shared" si="3"/>
        <v>9079.200000000012</v>
      </c>
      <c r="K17" s="37">
        <f t="shared" si="3"/>
        <v>-4.370000000000001</v>
      </c>
    </row>
    <row r="18" spans="1:11" ht="12.75">
      <c r="A18" s="16">
        <v>11</v>
      </c>
      <c r="B18" s="17" t="s">
        <v>10</v>
      </c>
      <c r="C18" s="19">
        <v>325473</v>
      </c>
      <c r="D18" s="11">
        <v>64181.35</v>
      </c>
      <c r="E18" s="34">
        <f t="shared" si="0"/>
        <v>19.72</v>
      </c>
      <c r="F18" s="19">
        <v>290237</v>
      </c>
      <c r="G18" s="11">
        <v>51188.03</v>
      </c>
      <c r="H18" s="34">
        <f t="shared" si="1"/>
        <v>17.64</v>
      </c>
      <c r="I18" s="36">
        <f t="shared" si="2"/>
        <v>-35236</v>
      </c>
      <c r="J18" s="20">
        <f t="shared" si="3"/>
        <v>-12993.32</v>
      </c>
      <c r="K18" s="37">
        <f t="shared" si="3"/>
        <v>-2.0799999999999983</v>
      </c>
    </row>
    <row r="19" spans="1:11" ht="12.75">
      <c r="A19" s="16">
        <v>12</v>
      </c>
      <c r="B19" s="17" t="s">
        <v>11</v>
      </c>
      <c r="C19" s="19">
        <v>1330929</v>
      </c>
      <c r="D19" s="11">
        <v>279741.26</v>
      </c>
      <c r="E19" s="34">
        <f t="shared" si="0"/>
        <v>21.02</v>
      </c>
      <c r="F19" s="19">
        <v>1577267</v>
      </c>
      <c r="G19" s="11">
        <v>312931.56</v>
      </c>
      <c r="H19" s="34">
        <f t="shared" si="1"/>
        <v>19.84</v>
      </c>
      <c r="I19" s="36">
        <f t="shared" si="2"/>
        <v>246338</v>
      </c>
      <c r="J19" s="20">
        <f t="shared" si="3"/>
        <v>33190.29999999999</v>
      </c>
      <c r="K19" s="37">
        <f t="shared" si="3"/>
        <v>-1.1799999999999997</v>
      </c>
    </row>
    <row r="20" spans="1:11" ht="12.75">
      <c r="A20" s="38">
        <v>13</v>
      </c>
      <c r="B20" s="39" t="s">
        <v>12</v>
      </c>
      <c r="C20" s="19">
        <v>272122</v>
      </c>
      <c r="D20" s="11">
        <v>51310.26</v>
      </c>
      <c r="E20" s="40">
        <f t="shared" si="0"/>
        <v>18.86</v>
      </c>
      <c r="F20" s="19">
        <v>317481</v>
      </c>
      <c r="G20" s="11">
        <v>63823.49</v>
      </c>
      <c r="H20" s="40">
        <f t="shared" si="1"/>
        <v>20.1</v>
      </c>
      <c r="I20" s="41">
        <f t="shared" si="2"/>
        <v>45359</v>
      </c>
      <c r="J20" s="42">
        <f t="shared" si="3"/>
        <v>12513.229999999996</v>
      </c>
      <c r="K20" s="37">
        <f t="shared" si="3"/>
        <v>1.240000000000002</v>
      </c>
    </row>
    <row r="21" spans="1:11" ht="12.75">
      <c r="A21" s="16">
        <v>14</v>
      </c>
      <c r="B21" s="17" t="s">
        <v>13</v>
      </c>
      <c r="C21" s="19">
        <v>1916544</v>
      </c>
      <c r="D21" s="11">
        <v>296906.54</v>
      </c>
      <c r="E21" s="34">
        <f t="shared" si="0"/>
        <v>15.49</v>
      </c>
      <c r="F21" s="19">
        <v>2026371</v>
      </c>
      <c r="G21" s="11">
        <v>298287.43</v>
      </c>
      <c r="H21" s="34">
        <f t="shared" si="1"/>
        <v>14.72</v>
      </c>
      <c r="I21" s="36">
        <f t="shared" si="2"/>
        <v>109827</v>
      </c>
      <c r="J21" s="20">
        <f t="shared" si="3"/>
        <v>1380.890000000014</v>
      </c>
      <c r="K21" s="37">
        <f t="shared" si="3"/>
        <v>-0.7699999999999996</v>
      </c>
    </row>
    <row r="22" spans="1:11" ht="12.75">
      <c r="A22" s="16">
        <v>15</v>
      </c>
      <c r="B22" s="17" t="s">
        <v>14</v>
      </c>
      <c r="C22" s="19">
        <v>368069</v>
      </c>
      <c r="D22" s="11">
        <v>59879.07</v>
      </c>
      <c r="E22" s="34">
        <f t="shared" si="0"/>
        <v>16.27</v>
      </c>
      <c r="F22" s="19">
        <v>400454</v>
      </c>
      <c r="G22" s="11">
        <v>65408.01</v>
      </c>
      <c r="H22" s="34">
        <f t="shared" si="1"/>
        <v>16.33</v>
      </c>
      <c r="I22" s="36">
        <f t="shared" si="2"/>
        <v>32385</v>
      </c>
      <c r="J22" s="20">
        <f t="shared" si="3"/>
        <v>5528.940000000002</v>
      </c>
      <c r="K22" s="37">
        <f t="shared" si="3"/>
        <v>0.05999999999999872</v>
      </c>
    </row>
    <row r="23" spans="1:11" ht="12.75">
      <c r="A23" s="16">
        <v>16</v>
      </c>
      <c r="B23" s="17" t="s">
        <v>15</v>
      </c>
      <c r="C23" s="19">
        <v>876932</v>
      </c>
      <c r="D23" s="11">
        <v>161764.88</v>
      </c>
      <c r="E23" s="34">
        <f t="shared" si="0"/>
        <v>18.45</v>
      </c>
      <c r="F23" s="19">
        <v>1002567</v>
      </c>
      <c r="G23" s="11">
        <v>172130.18</v>
      </c>
      <c r="H23" s="34">
        <f t="shared" si="1"/>
        <v>17.17</v>
      </c>
      <c r="I23" s="36">
        <f t="shared" si="2"/>
        <v>125635</v>
      </c>
      <c r="J23" s="20">
        <f t="shared" si="3"/>
        <v>10365.299999999988</v>
      </c>
      <c r="K23" s="37">
        <f t="shared" si="3"/>
        <v>-1.2799999999999976</v>
      </c>
    </row>
    <row r="24" spans="1:11" ht="12.75">
      <c r="A24" s="38">
        <v>17</v>
      </c>
      <c r="B24" s="39" t="s">
        <v>16</v>
      </c>
      <c r="C24" s="19">
        <v>455994</v>
      </c>
      <c r="D24" s="11">
        <v>65601.24</v>
      </c>
      <c r="E24" s="40">
        <f t="shared" si="0"/>
        <v>14.39</v>
      </c>
      <c r="F24" s="19">
        <v>572581</v>
      </c>
      <c r="G24" s="11">
        <v>76256.5</v>
      </c>
      <c r="H24" s="40">
        <f t="shared" si="1"/>
        <v>13.32</v>
      </c>
      <c r="I24" s="41">
        <f t="shared" si="2"/>
        <v>116587</v>
      </c>
      <c r="J24" s="42">
        <f t="shared" si="3"/>
        <v>10655.259999999995</v>
      </c>
      <c r="K24" s="37">
        <f t="shared" si="3"/>
        <v>-1.0700000000000003</v>
      </c>
    </row>
    <row r="25" spans="1:11" ht="12.75">
      <c r="A25" s="38">
        <v>18</v>
      </c>
      <c r="B25" s="39" t="s">
        <v>17</v>
      </c>
      <c r="C25" s="19">
        <v>556555</v>
      </c>
      <c r="D25" s="11">
        <v>85000.26</v>
      </c>
      <c r="E25" s="40">
        <f t="shared" si="0"/>
        <v>15.27</v>
      </c>
      <c r="F25" s="19">
        <v>634277</v>
      </c>
      <c r="G25" s="11">
        <v>93624.13</v>
      </c>
      <c r="H25" s="40">
        <f t="shared" si="1"/>
        <v>14.76</v>
      </c>
      <c r="I25" s="41">
        <f t="shared" si="2"/>
        <v>77722</v>
      </c>
      <c r="J25" s="42">
        <f t="shared" si="3"/>
        <v>8623.87000000001</v>
      </c>
      <c r="K25" s="37">
        <f t="shared" si="3"/>
        <v>-0.5099999999999998</v>
      </c>
    </row>
    <row r="26" spans="1:11" ht="12.75">
      <c r="A26" s="38">
        <v>19</v>
      </c>
      <c r="B26" s="39" t="s">
        <v>18</v>
      </c>
      <c r="C26" s="19">
        <v>251540</v>
      </c>
      <c r="D26" s="11">
        <v>41738.89</v>
      </c>
      <c r="E26" s="40">
        <f t="shared" si="0"/>
        <v>16.59</v>
      </c>
      <c r="F26" s="19">
        <v>275770</v>
      </c>
      <c r="G26" s="11">
        <v>46592.03</v>
      </c>
      <c r="H26" s="40">
        <f t="shared" si="1"/>
        <v>16.9</v>
      </c>
      <c r="I26" s="41">
        <f t="shared" si="2"/>
        <v>24230</v>
      </c>
      <c r="J26" s="42">
        <f t="shared" si="3"/>
        <v>4853.139999999999</v>
      </c>
      <c r="K26" s="37">
        <f t="shared" si="3"/>
        <v>0.3099999999999987</v>
      </c>
    </row>
    <row r="27" spans="1:11" ht="12.75">
      <c r="A27" s="16">
        <v>20</v>
      </c>
      <c r="B27" s="17" t="s">
        <v>19</v>
      </c>
      <c r="C27" s="19">
        <v>333040</v>
      </c>
      <c r="D27" s="11">
        <v>64342.6</v>
      </c>
      <c r="E27" s="34">
        <f t="shared" si="0"/>
        <v>19.32</v>
      </c>
      <c r="F27" s="19">
        <v>372418</v>
      </c>
      <c r="G27" s="11">
        <v>68657.62</v>
      </c>
      <c r="H27" s="34">
        <f t="shared" si="1"/>
        <v>18.44</v>
      </c>
      <c r="I27" s="36">
        <f t="shared" si="2"/>
        <v>39378</v>
      </c>
      <c r="J27" s="20">
        <f t="shared" si="3"/>
        <v>4315.019999999997</v>
      </c>
      <c r="K27" s="37">
        <f t="shared" si="3"/>
        <v>-0.879999999999999</v>
      </c>
    </row>
    <row r="28" spans="1:11" ht="12.75">
      <c r="A28" s="16">
        <v>21</v>
      </c>
      <c r="B28" s="17" t="s">
        <v>20</v>
      </c>
      <c r="C28" s="19">
        <v>491008</v>
      </c>
      <c r="D28" s="11">
        <v>125030.81</v>
      </c>
      <c r="E28" s="34">
        <f t="shared" si="0"/>
        <v>25.46</v>
      </c>
      <c r="F28" s="19">
        <v>662016</v>
      </c>
      <c r="G28" s="11">
        <v>138338.03</v>
      </c>
      <c r="H28" s="34">
        <f t="shared" si="1"/>
        <v>20.9</v>
      </c>
      <c r="I28" s="36">
        <f t="shared" si="2"/>
        <v>171008</v>
      </c>
      <c r="J28" s="20">
        <f t="shared" si="3"/>
        <v>13307.220000000001</v>
      </c>
      <c r="K28" s="37">
        <f t="shared" si="3"/>
        <v>-4.560000000000002</v>
      </c>
    </row>
    <row r="29" spans="1:11" ht="12.75">
      <c r="A29" s="38">
        <v>22</v>
      </c>
      <c r="B29" s="39" t="s">
        <v>21</v>
      </c>
      <c r="C29" s="19">
        <v>146940</v>
      </c>
      <c r="D29" s="11">
        <v>29471.35</v>
      </c>
      <c r="E29" s="40">
        <f t="shared" si="0"/>
        <v>20.06</v>
      </c>
      <c r="F29" s="19">
        <v>180049</v>
      </c>
      <c r="G29" s="11">
        <v>36405.11</v>
      </c>
      <c r="H29" s="40">
        <f t="shared" si="1"/>
        <v>20.22</v>
      </c>
      <c r="I29" s="41">
        <f t="shared" si="2"/>
        <v>33109</v>
      </c>
      <c r="J29" s="42">
        <f t="shared" si="3"/>
        <v>6933.760000000002</v>
      </c>
      <c r="K29" s="37">
        <f t="shared" si="3"/>
        <v>0.16000000000000014</v>
      </c>
    </row>
    <row r="30" spans="1:11" ht="12.75">
      <c r="A30" s="38">
        <v>23</v>
      </c>
      <c r="B30" s="39" t="s">
        <v>22</v>
      </c>
      <c r="C30" s="19">
        <v>731076</v>
      </c>
      <c r="D30" s="11">
        <v>161561.51</v>
      </c>
      <c r="E30" s="40">
        <f t="shared" si="0"/>
        <v>22.1</v>
      </c>
      <c r="F30" s="19">
        <v>822461</v>
      </c>
      <c r="G30" s="11">
        <v>160857.33</v>
      </c>
      <c r="H30" s="40">
        <f t="shared" si="1"/>
        <v>19.56</v>
      </c>
      <c r="I30" s="41">
        <f t="shared" si="2"/>
        <v>91385</v>
      </c>
      <c r="J30" s="42">
        <f t="shared" si="3"/>
        <v>-704.1800000000221</v>
      </c>
      <c r="K30" s="37">
        <f t="shared" si="3"/>
        <v>-2.5400000000000027</v>
      </c>
    </row>
    <row r="31" spans="1:11" ht="12.75">
      <c r="A31" s="16">
        <v>24</v>
      </c>
      <c r="B31" s="17" t="s">
        <v>23</v>
      </c>
      <c r="C31" s="19">
        <v>1404173</v>
      </c>
      <c r="D31" s="11">
        <v>301758.28</v>
      </c>
      <c r="E31" s="34">
        <f t="shared" si="0"/>
        <v>21.49</v>
      </c>
      <c r="F31" s="19">
        <v>1650138</v>
      </c>
      <c r="G31" s="11">
        <v>335416.4</v>
      </c>
      <c r="H31" s="34">
        <f t="shared" si="1"/>
        <v>20.33</v>
      </c>
      <c r="I31" s="36">
        <f t="shared" si="2"/>
        <v>245965</v>
      </c>
      <c r="J31" s="20">
        <f t="shared" si="3"/>
        <v>33658.119999999995</v>
      </c>
      <c r="K31" s="37">
        <f t="shared" si="3"/>
        <v>-1.1600000000000001</v>
      </c>
    </row>
    <row r="32" spans="1:11" ht="12.75">
      <c r="A32" s="38">
        <v>25</v>
      </c>
      <c r="B32" s="39" t="s">
        <v>24</v>
      </c>
      <c r="C32" s="19">
        <v>276086</v>
      </c>
      <c r="D32" s="11">
        <v>46095.71</v>
      </c>
      <c r="E32" s="40">
        <f t="shared" si="0"/>
        <v>16.7</v>
      </c>
      <c r="F32" s="19">
        <v>327518</v>
      </c>
      <c r="G32" s="11">
        <v>51369.34</v>
      </c>
      <c r="H32" s="40">
        <f t="shared" si="1"/>
        <v>15.68</v>
      </c>
      <c r="I32" s="41">
        <f t="shared" si="2"/>
        <v>51432</v>
      </c>
      <c r="J32" s="42">
        <f t="shared" si="3"/>
        <v>5273.629999999997</v>
      </c>
      <c r="K32" s="37">
        <f t="shared" si="3"/>
        <v>-1.0199999999999996</v>
      </c>
    </row>
    <row r="33" spans="1:11" ht="12.75">
      <c r="A33" s="16">
        <v>26</v>
      </c>
      <c r="B33" s="17" t="s">
        <v>25</v>
      </c>
      <c r="C33" s="19">
        <v>787209</v>
      </c>
      <c r="D33" s="11">
        <v>121877.69</v>
      </c>
      <c r="E33" s="34">
        <f t="shared" si="0"/>
        <v>15.48</v>
      </c>
      <c r="F33" s="19">
        <v>910997</v>
      </c>
      <c r="G33" s="11">
        <v>134411.04</v>
      </c>
      <c r="H33" s="34">
        <f t="shared" si="1"/>
        <v>14.75</v>
      </c>
      <c r="I33" s="36">
        <f t="shared" si="2"/>
        <v>123788</v>
      </c>
      <c r="J33" s="20">
        <f t="shared" si="3"/>
        <v>12533.350000000006</v>
      </c>
      <c r="K33" s="37">
        <f t="shared" si="3"/>
        <v>-0.7300000000000004</v>
      </c>
    </row>
    <row r="34" spans="1:11" ht="12.75">
      <c r="A34" s="16">
        <v>27</v>
      </c>
      <c r="B34" s="17" t="s">
        <v>26</v>
      </c>
      <c r="C34" s="19">
        <v>260333</v>
      </c>
      <c r="D34" s="11">
        <v>111151.4</v>
      </c>
      <c r="E34" s="34">
        <f t="shared" si="0"/>
        <v>42.7</v>
      </c>
      <c r="F34" s="19">
        <v>284198</v>
      </c>
      <c r="G34" s="11">
        <v>131267.11</v>
      </c>
      <c r="H34" s="34">
        <f t="shared" si="1"/>
        <v>46.19</v>
      </c>
      <c r="I34" s="36">
        <f t="shared" si="2"/>
        <v>23865</v>
      </c>
      <c r="J34" s="20">
        <f t="shared" si="3"/>
        <v>20115.709999999992</v>
      </c>
      <c r="K34" s="37">
        <f t="shared" si="3"/>
        <v>3.489999999999995</v>
      </c>
    </row>
    <row r="35" spans="1:11" ht="12.75">
      <c r="A35" s="16">
        <v>28</v>
      </c>
      <c r="B35" s="17" t="s">
        <v>27</v>
      </c>
      <c r="C35" s="19">
        <v>462853</v>
      </c>
      <c r="D35" s="11">
        <v>85048.96</v>
      </c>
      <c r="E35" s="34">
        <f t="shared" si="0"/>
        <v>18.37</v>
      </c>
      <c r="F35" s="19">
        <v>508219</v>
      </c>
      <c r="G35" s="11">
        <v>90754.56</v>
      </c>
      <c r="H35" s="34">
        <f t="shared" si="1"/>
        <v>17.86</v>
      </c>
      <c r="I35" s="36">
        <f t="shared" si="2"/>
        <v>45366</v>
      </c>
      <c r="J35" s="20">
        <f t="shared" si="3"/>
        <v>5705.599999999991</v>
      </c>
      <c r="K35" s="37">
        <f t="shared" si="3"/>
        <v>-0.5100000000000016</v>
      </c>
    </row>
    <row r="36" spans="1:11" ht="12.75">
      <c r="A36" s="38">
        <v>29</v>
      </c>
      <c r="B36" s="39" t="s">
        <v>28</v>
      </c>
      <c r="C36" s="19">
        <v>994780</v>
      </c>
      <c r="D36" s="11">
        <v>154239.2</v>
      </c>
      <c r="E36" s="40">
        <f t="shared" si="0"/>
        <v>15.5</v>
      </c>
      <c r="F36" s="19">
        <v>1137800</v>
      </c>
      <c r="G36" s="11">
        <v>165742.84</v>
      </c>
      <c r="H36" s="40">
        <f t="shared" si="1"/>
        <v>14.57</v>
      </c>
      <c r="I36" s="41">
        <f t="shared" si="2"/>
        <v>143020</v>
      </c>
      <c r="J36" s="42">
        <f t="shared" si="3"/>
        <v>11503.639999999985</v>
      </c>
      <c r="K36" s="37">
        <f t="shared" si="3"/>
        <v>-0.9299999999999997</v>
      </c>
    </row>
    <row r="37" spans="1:11" ht="12.75">
      <c r="A37" s="38">
        <v>30</v>
      </c>
      <c r="B37" s="39" t="s">
        <v>29</v>
      </c>
      <c r="C37" s="19">
        <v>1460568</v>
      </c>
      <c r="D37" s="11">
        <v>221057.18</v>
      </c>
      <c r="E37" s="40">
        <f t="shared" si="0"/>
        <v>15.14</v>
      </c>
      <c r="F37" s="19">
        <v>1633367</v>
      </c>
      <c r="G37" s="11">
        <v>240829.59</v>
      </c>
      <c r="H37" s="40">
        <f t="shared" si="1"/>
        <v>14.74</v>
      </c>
      <c r="I37" s="41">
        <f t="shared" si="2"/>
        <v>172799</v>
      </c>
      <c r="J37" s="42">
        <f t="shared" si="3"/>
        <v>19772.410000000003</v>
      </c>
      <c r="K37" s="37">
        <f t="shared" si="3"/>
        <v>-0.40000000000000036</v>
      </c>
    </row>
    <row r="38" spans="1:11" ht="12.75">
      <c r="A38" s="38">
        <v>31</v>
      </c>
      <c r="B38" s="39" t="s">
        <v>30</v>
      </c>
      <c r="C38" s="19">
        <v>2024784</v>
      </c>
      <c r="D38" s="11">
        <v>324525.72</v>
      </c>
      <c r="E38" s="40">
        <f t="shared" si="0"/>
        <v>16.03</v>
      </c>
      <c r="F38" s="19">
        <v>2241339</v>
      </c>
      <c r="G38" s="11">
        <v>340674.06</v>
      </c>
      <c r="H38" s="40">
        <f t="shared" si="1"/>
        <v>15.2</v>
      </c>
      <c r="I38" s="41">
        <f t="shared" si="2"/>
        <v>216555</v>
      </c>
      <c r="J38" s="42">
        <f t="shared" si="3"/>
        <v>16148.340000000026</v>
      </c>
      <c r="K38" s="37">
        <f t="shared" si="3"/>
        <v>-0.8300000000000018</v>
      </c>
    </row>
    <row r="39" spans="1:11" ht="12.75">
      <c r="A39" s="38">
        <v>32</v>
      </c>
      <c r="B39" s="39" t="s">
        <v>31</v>
      </c>
      <c r="C39" s="19">
        <v>1169960</v>
      </c>
      <c r="D39" s="11">
        <v>161679.14</v>
      </c>
      <c r="E39" s="40">
        <f t="shared" si="0"/>
        <v>13.82</v>
      </c>
      <c r="F39" s="19">
        <v>1223470</v>
      </c>
      <c r="G39" s="11">
        <v>176056.9</v>
      </c>
      <c r="H39" s="40">
        <f t="shared" si="1"/>
        <v>14.39</v>
      </c>
      <c r="I39" s="41">
        <f t="shared" si="2"/>
        <v>53510</v>
      </c>
      <c r="J39" s="42">
        <f t="shared" si="3"/>
        <v>14377.75999999998</v>
      </c>
      <c r="K39" s="37">
        <f t="shared" si="3"/>
        <v>0.5700000000000003</v>
      </c>
    </row>
    <row r="40" spans="1:11" ht="13.5" thickBot="1">
      <c r="A40" s="38">
        <v>33</v>
      </c>
      <c r="B40" s="43" t="s">
        <v>32</v>
      </c>
      <c r="C40" s="25">
        <v>605870</v>
      </c>
      <c r="D40" s="11">
        <v>88460.33</v>
      </c>
      <c r="E40" s="44">
        <f t="shared" si="0"/>
        <v>14.6</v>
      </c>
      <c r="F40" s="25">
        <v>579490</v>
      </c>
      <c r="G40" s="11">
        <v>94285.37</v>
      </c>
      <c r="H40" s="44">
        <f t="shared" si="1"/>
        <v>16.27</v>
      </c>
      <c r="I40" s="45">
        <f t="shared" si="2"/>
        <v>-26380</v>
      </c>
      <c r="J40" s="46">
        <f t="shared" si="3"/>
        <v>5825.039999999994</v>
      </c>
      <c r="K40" s="47">
        <f t="shared" si="3"/>
        <v>1.67</v>
      </c>
    </row>
    <row r="41" spans="1:11" ht="15.75" thickBot="1">
      <c r="A41" s="48"/>
      <c r="B41" s="49" t="s">
        <v>33</v>
      </c>
      <c r="C41" s="50">
        <f>SUM(C8:C40)</f>
        <v>75051893</v>
      </c>
      <c r="D41" s="50">
        <f>SUM(D8:D40)</f>
        <v>13195475.040000001</v>
      </c>
      <c r="E41" s="31">
        <f t="shared" si="0"/>
        <v>17.58</v>
      </c>
      <c r="F41" s="50">
        <f>SUM(F8:F40)</f>
        <v>83431654</v>
      </c>
      <c r="G41" s="50">
        <f>SUM(G8:G40)</f>
        <v>14515540.759999996</v>
      </c>
      <c r="H41" s="31">
        <f t="shared" si="1"/>
        <v>17.4</v>
      </c>
      <c r="I41" s="50">
        <f t="shared" si="2"/>
        <v>8379761</v>
      </c>
      <c r="J41" s="50">
        <f>G41-D41</f>
        <v>1320065.719999995</v>
      </c>
      <c r="K41" s="31">
        <f t="shared" si="3"/>
        <v>-0.17999999999999972</v>
      </c>
    </row>
  </sheetData>
  <sheetProtection/>
  <mergeCells count="7">
    <mergeCell ref="A2:I3"/>
    <mergeCell ref="J4:K4"/>
    <mergeCell ref="A5:A6"/>
    <mergeCell ref="B5:B6"/>
    <mergeCell ref="C5:E5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Диесперова</cp:lastModifiedBy>
  <cp:lastPrinted>2019-02-15T06:30:50Z</cp:lastPrinted>
  <dcterms:created xsi:type="dcterms:W3CDTF">2005-05-17T11:24:02Z</dcterms:created>
  <dcterms:modified xsi:type="dcterms:W3CDTF">2019-02-15T06:48:21Z</dcterms:modified>
  <cp:category/>
  <cp:version/>
  <cp:contentType/>
  <cp:contentStatus/>
</cp:coreProperties>
</file>