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tabRatio="598" activeTab="1"/>
  </bookViews>
  <sheets>
    <sheet name="Динамика поступлений 01.04.2018" sheetId="1" r:id="rId1"/>
    <sheet name="удельный вес 01.04.2018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<sst xmlns="http://schemas.openxmlformats.org/spreadsheetml/2006/main" count="98" uniqueCount="55">
  <si>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</si>
  <si>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</si>
  <si>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</si>
  <si>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</si>
  <si>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</si>
  <si>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</si>
  <si>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</si>
  <si>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</si>
  <si>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</si>
  <si>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</si>
  <si>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</si>
  <si>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</si>
  <si>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</si>
  <si>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</si>
  <si>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</si>
  <si>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</si>
  <si>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</si>
  <si>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</si>
  <si>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</si>
  <si>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</si>
  <si>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</si>
  <si>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</si>
  <si>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</si>
  <si>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</si>
  <si>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</si>
  <si>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</si>
  <si>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</si>
  <si>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</si>
  <si>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</si>
  <si>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</si>
  <si>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</si>
  <si>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</si>
  <si>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</si>
  <si>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</si>
  <si>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</si>
  <si>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</si>
  <si>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</si>
  <si>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</si>
  <si>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</si>
  <si>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</si>
  <si>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</si>
  <si>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</si>
  <si>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</si>
  <si>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</si>
  <si>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</si>
  <si>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</si>
  <si>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</si>
  <si>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01.04.2017г.</t>
  </si>
  <si>
    <t>по состоянию на 01.04.2017 года (по приказу 65Н)</t>
  </si>
  <si>
    <t xml:space="preserve">По состоянию на 01.04.2017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</si>
  <si>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01.04.2018 года </t>
  </si>
  <si>
    <t>по состоянию на 01.04.2018г.</t>
  </si>
  <si>
    <t>по состоянию на 01.04.2018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</si>
  <si>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01.04.2018 года</t>
  </si>
  <si>
    <t xml:space="preserve">По состоянию на 01.04.2018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</si>
</sst>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1" width="7.125" style="0" customWidth="1"/>
    <col min="12" max="12" width="10.00390625" style="0" customWidth="1"/>
    <col min="13" max="13" width="7.75390625" style="0" customWidth="1"/>
    <col min="14" max="14" width="7.125" style="0" customWidth="1"/>
    <col min="15" max="15" width="16.75390625" style="0" hidden="1" customWidth="1"/>
  </cols>
  <sheetData>
    <row r="1" spans="1:10" ht="12.75">
      <c r="A1" s="52" t="s">
        <v>50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64" t="s">
        <v>36</v>
      </c>
      <c r="J4" s="65"/>
    </row>
    <row r="5" spans="1:15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  <c r="K5" s="2"/>
      <c r="L5" s="2"/>
      <c r="M5" s="2"/>
      <c r="N5" s="2"/>
      <c r="O5" s="51"/>
    </row>
    <row r="6" spans="1:15" ht="48" customHeight="1" thickBot="1">
      <c r="A6" s="55"/>
      <c r="B6" s="55"/>
      <c r="C6" s="7" t="s">
        <v>48</v>
      </c>
      <c r="D6" s="7" t="s">
        <v>52</v>
      </c>
      <c r="E6" s="59"/>
      <c r="F6" s="61"/>
      <c r="G6" s="7" t="s">
        <v>47</v>
      </c>
      <c r="H6" s="7" t="s">
        <v>51</v>
      </c>
      <c r="I6" s="55"/>
      <c r="J6" s="63"/>
      <c r="K6" s="2"/>
      <c r="L6" s="2"/>
      <c r="M6" s="2"/>
      <c r="N6" s="2"/>
      <c r="O6" s="2"/>
    </row>
    <row r="7" spans="1:15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"/>
      <c r="L7" s="2"/>
      <c r="M7" s="2"/>
      <c r="N7" s="2"/>
      <c r="O7" s="2"/>
    </row>
    <row r="8" spans="1:15" ht="15.75">
      <c r="A8" s="9">
        <v>1</v>
      </c>
      <c r="B8" s="10" t="s">
        <v>1</v>
      </c>
      <c r="C8" s="11">
        <v>1726286.73</v>
      </c>
      <c r="D8" s="11">
        <v>1850788.13</v>
      </c>
      <c r="E8" s="12">
        <f aca="true" t="shared" si="0" ref="E8:E41">D8-C8</f>
        <v>124501.3999999999</v>
      </c>
      <c r="F8" s="13">
        <f aca="true" t="shared" si="1" ref="F8:F41">ROUND(D8/C8*100,2)</f>
        <v>107.21</v>
      </c>
      <c r="G8" s="14">
        <v>10039819</v>
      </c>
      <c r="H8" s="14">
        <v>11211977</v>
      </c>
      <c r="I8" s="12">
        <f>H8-G8</f>
        <v>1172158</v>
      </c>
      <c r="J8" s="15">
        <f>ROUND(H8/G8*100,2)</f>
        <v>111.68</v>
      </c>
      <c r="K8" s="2"/>
      <c r="L8" s="2"/>
      <c r="M8" s="2"/>
      <c r="N8" s="1"/>
      <c r="O8" s="5"/>
    </row>
    <row r="9" spans="1:15" ht="15.75">
      <c r="A9" s="16">
        <v>2</v>
      </c>
      <c r="B9" s="17" t="s">
        <v>44</v>
      </c>
      <c r="C9" s="11">
        <v>73726.48</v>
      </c>
      <c r="D9" s="11">
        <v>82955.06</v>
      </c>
      <c r="E9" s="12">
        <f t="shared" si="0"/>
        <v>9228.580000000002</v>
      </c>
      <c r="F9" s="18">
        <f t="shared" si="1"/>
        <v>112.52</v>
      </c>
      <c r="G9" s="19">
        <v>447013</v>
      </c>
      <c r="H9" s="19">
        <v>487261</v>
      </c>
      <c r="I9" s="20">
        <f aca="true" t="shared" si="2" ref="I9:I41">H9-G9</f>
        <v>40248</v>
      </c>
      <c r="J9" s="21">
        <f aca="true" t="shared" si="3" ref="J9:J41">ROUND(H9/G9*100,2)</f>
        <v>109</v>
      </c>
      <c r="K9" s="2"/>
      <c r="L9" s="2"/>
      <c r="M9" s="2"/>
      <c r="N9" s="1"/>
      <c r="O9" s="5"/>
    </row>
    <row r="10" spans="1:15" ht="15.75">
      <c r="A10" s="16">
        <v>3</v>
      </c>
      <c r="B10" s="17" t="s">
        <v>2</v>
      </c>
      <c r="C10" s="11">
        <v>101962.53</v>
      </c>
      <c r="D10" s="11">
        <v>113067.55</v>
      </c>
      <c r="E10" s="12">
        <f t="shared" si="0"/>
        <v>11105.020000000004</v>
      </c>
      <c r="F10" s="18">
        <f t="shared" si="1"/>
        <v>110.89</v>
      </c>
      <c r="G10" s="19">
        <v>546262</v>
      </c>
      <c r="H10" s="19">
        <v>674712</v>
      </c>
      <c r="I10" s="20">
        <f t="shared" si="2"/>
        <v>128450</v>
      </c>
      <c r="J10" s="21">
        <f t="shared" si="3"/>
        <v>123.51</v>
      </c>
      <c r="K10" s="2"/>
      <c r="L10" s="2"/>
      <c r="M10" s="2"/>
      <c r="N10" s="1"/>
      <c r="O10" s="5"/>
    </row>
    <row r="11" spans="1:15" ht="15.75">
      <c r="A11" s="16">
        <v>4</v>
      </c>
      <c r="B11" s="17" t="s">
        <v>3</v>
      </c>
      <c r="C11" s="11">
        <v>72252.29</v>
      </c>
      <c r="D11" s="11">
        <v>83161.33</v>
      </c>
      <c r="E11" s="12">
        <f t="shared" si="0"/>
        <v>10909.040000000008</v>
      </c>
      <c r="F11" s="18">
        <f t="shared" si="1"/>
        <v>115.1</v>
      </c>
      <c r="G11" s="19">
        <v>496321</v>
      </c>
      <c r="H11" s="19">
        <v>502790</v>
      </c>
      <c r="I11" s="20">
        <f t="shared" si="2"/>
        <v>6469</v>
      </c>
      <c r="J11" s="21">
        <f t="shared" si="3"/>
        <v>101.3</v>
      </c>
      <c r="K11" s="2"/>
      <c r="L11" s="2"/>
      <c r="M11" s="2"/>
      <c r="N11" s="1"/>
      <c r="O11" s="5"/>
    </row>
    <row r="12" spans="1:15" ht="15.75">
      <c r="A12" s="16">
        <v>5</v>
      </c>
      <c r="B12" s="17" t="s">
        <v>4</v>
      </c>
      <c r="C12" s="11">
        <v>50032.16</v>
      </c>
      <c r="D12" s="11">
        <v>26444.32</v>
      </c>
      <c r="E12" s="12">
        <f t="shared" si="0"/>
        <v>-23587.840000000004</v>
      </c>
      <c r="F12" s="18">
        <f t="shared" si="1"/>
        <v>52.85</v>
      </c>
      <c r="G12" s="19">
        <v>143878</v>
      </c>
      <c r="H12" s="19">
        <v>173518</v>
      </c>
      <c r="I12" s="20">
        <f t="shared" si="2"/>
        <v>29640</v>
      </c>
      <c r="J12" s="21">
        <f t="shared" si="3"/>
        <v>120.6</v>
      </c>
      <c r="K12" s="2"/>
      <c r="L12" s="2"/>
      <c r="M12" s="2"/>
      <c r="N12" s="1"/>
      <c r="O12" s="5"/>
    </row>
    <row r="13" spans="1:15" ht="15.75">
      <c r="A13" s="16">
        <v>6</v>
      </c>
      <c r="B13" s="17" t="s">
        <v>5</v>
      </c>
      <c r="C13" s="11">
        <v>24305.65</v>
      </c>
      <c r="D13" s="11">
        <v>23952.04</v>
      </c>
      <c r="E13" s="12">
        <f t="shared" si="0"/>
        <v>-353.6100000000006</v>
      </c>
      <c r="F13" s="18">
        <f t="shared" si="1"/>
        <v>98.55</v>
      </c>
      <c r="G13" s="19">
        <v>128850</v>
      </c>
      <c r="H13" s="19">
        <v>145568</v>
      </c>
      <c r="I13" s="20">
        <f t="shared" si="2"/>
        <v>16718</v>
      </c>
      <c r="J13" s="21">
        <f t="shared" si="3"/>
        <v>112.97</v>
      </c>
      <c r="K13" s="2"/>
      <c r="L13" s="2"/>
      <c r="M13" s="2"/>
      <c r="N13" s="1"/>
      <c r="O13" s="5"/>
    </row>
    <row r="14" spans="1:15" ht="15.75">
      <c r="A14" s="16">
        <v>7</v>
      </c>
      <c r="B14" s="17" t="s">
        <v>6</v>
      </c>
      <c r="C14" s="11">
        <v>138389.96</v>
      </c>
      <c r="D14" s="11">
        <v>132962.78</v>
      </c>
      <c r="E14" s="12">
        <f t="shared" si="0"/>
        <v>-5427.179999999993</v>
      </c>
      <c r="F14" s="18">
        <f t="shared" si="1"/>
        <v>96.08</v>
      </c>
      <c r="G14" s="19">
        <v>664705</v>
      </c>
      <c r="H14" s="19">
        <v>709574</v>
      </c>
      <c r="I14" s="20">
        <f t="shared" si="2"/>
        <v>44869</v>
      </c>
      <c r="J14" s="21">
        <f t="shared" si="3"/>
        <v>106.75</v>
      </c>
      <c r="K14" s="2"/>
      <c r="L14" s="2"/>
      <c r="M14" s="2"/>
      <c r="N14" s="1"/>
      <c r="O14" s="5"/>
    </row>
    <row r="15" spans="1:15" ht="15.75">
      <c r="A15" s="16">
        <v>8</v>
      </c>
      <c r="B15" s="17" t="s">
        <v>7</v>
      </c>
      <c r="C15" s="11">
        <v>88637.97</v>
      </c>
      <c r="D15" s="11">
        <v>109330.74</v>
      </c>
      <c r="E15" s="12">
        <f t="shared" si="0"/>
        <v>20692.770000000004</v>
      </c>
      <c r="F15" s="18">
        <f t="shared" si="1"/>
        <v>123.35</v>
      </c>
      <c r="G15" s="19">
        <v>644474</v>
      </c>
      <c r="H15" s="19">
        <v>784530</v>
      </c>
      <c r="I15" s="20">
        <f t="shared" si="2"/>
        <v>140056</v>
      </c>
      <c r="J15" s="21">
        <f t="shared" si="3"/>
        <v>121.73</v>
      </c>
      <c r="K15" s="2"/>
      <c r="L15" s="2"/>
      <c r="M15" s="2"/>
      <c r="N15" s="1"/>
      <c r="O15" s="5"/>
    </row>
    <row r="16" spans="1:15" ht="15.75">
      <c r="A16" s="16">
        <v>9</v>
      </c>
      <c r="B16" s="17" t="s">
        <v>8</v>
      </c>
      <c r="C16" s="11">
        <v>6697.87</v>
      </c>
      <c r="D16" s="11">
        <v>7211.35</v>
      </c>
      <c r="E16" s="12">
        <f t="shared" si="0"/>
        <v>513.4800000000005</v>
      </c>
      <c r="F16" s="18">
        <f t="shared" si="1"/>
        <v>107.67</v>
      </c>
      <c r="G16" s="19">
        <v>40427</v>
      </c>
      <c r="H16" s="19">
        <v>44503</v>
      </c>
      <c r="I16" s="20">
        <f t="shared" si="2"/>
        <v>4076</v>
      </c>
      <c r="J16" s="21">
        <f t="shared" si="3"/>
        <v>110.08</v>
      </c>
      <c r="K16" s="2"/>
      <c r="L16" s="2"/>
      <c r="M16" s="2"/>
      <c r="N16" s="1"/>
      <c r="O16" s="5"/>
    </row>
    <row r="17" spans="1:15" ht="15.75">
      <c r="A17" s="16">
        <v>10</v>
      </c>
      <c r="B17" s="17" t="s">
        <v>9</v>
      </c>
      <c r="C17" s="11">
        <v>29322.15</v>
      </c>
      <c r="D17" s="11">
        <v>31383.11</v>
      </c>
      <c r="E17" s="12">
        <f t="shared" si="0"/>
        <v>2060.959999999999</v>
      </c>
      <c r="F17" s="18">
        <f t="shared" si="1"/>
        <v>107.03</v>
      </c>
      <c r="G17" s="19">
        <v>108729</v>
      </c>
      <c r="H17" s="19">
        <v>141188</v>
      </c>
      <c r="I17" s="20">
        <f t="shared" si="2"/>
        <v>32459</v>
      </c>
      <c r="J17" s="21">
        <f t="shared" si="3"/>
        <v>129.85</v>
      </c>
      <c r="K17" s="2"/>
      <c r="L17" s="2"/>
      <c r="M17" s="2"/>
      <c r="N17" s="1"/>
      <c r="O17" s="5"/>
    </row>
    <row r="18" spans="1:15" ht="15.75">
      <c r="A18" s="16">
        <v>11</v>
      </c>
      <c r="B18" s="17" t="s">
        <v>10</v>
      </c>
      <c r="C18" s="11">
        <v>16699.91</v>
      </c>
      <c r="D18" s="11">
        <v>11398.41</v>
      </c>
      <c r="E18" s="12">
        <f t="shared" si="0"/>
        <v>-5301.5</v>
      </c>
      <c r="F18" s="18">
        <f t="shared" si="1"/>
        <v>68.25</v>
      </c>
      <c r="G18" s="19">
        <v>86902</v>
      </c>
      <c r="H18" s="19">
        <v>64325</v>
      </c>
      <c r="I18" s="20">
        <f t="shared" si="2"/>
        <v>-22577</v>
      </c>
      <c r="J18" s="21">
        <f t="shared" si="3"/>
        <v>74.02</v>
      </c>
      <c r="K18" s="2"/>
      <c r="L18" s="2"/>
      <c r="M18" s="2"/>
      <c r="N18" s="1"/>
      <c r="O18" s="5"/>
    </row>
    <row r="19" spans="1:15" ht="15.75">
      <c r="A19" s="16">
        <v>12</v>
      </c>
      <c r="B19" s="17" t="s">
        <v>11</v>
      </c>
      <c r="C19" s="11">
        <v>54473.61</v>
      </c>
      <c r="D19" s="11">
        <v>61104.71</v>
      </c>
      <c r="E19" s="12">
        <f t="shared" si="0"/>
        <v>6631.0999999999985</v>
      </c>
      <c r="F19" s="18">
        <f t="shared" si="1"/>
        <v>112.17</v>
      </c>
      <c r="G19" s="19">
        <v>305116</v>
      </c>
      <c r="H19" s="19">
        <v>353901</v>
      </c>
      <c r="I19" s="20">
        <f t="shared" si="2"/>
        <v>48785</v>
      </c>
      <c r="J19" s="21">
        <f t="shared" si="3"/>
        <v>115.99</v>
      </c>
      <c r="K19" s="2"/>
      <c r="L19" s="2"/>
      <c r="M19" s="2"/>
      <c r="N19" s="1"/>
      <c r="O19" s="5"/>
    </row>
    <row r="20" spans="1:15" ht="15.75">
      <c r="A20" s="16">
        <v>13</v>
      </c>
      <c r="B20" s="17" t="s">
        <v>12</v>
      </c>
      <c r="C20" s="11">
        <v>10058.53</v>
      </c>
      <c r="D20" s="11">
        <v>11498.06</v>
      </c>
      <c r="E20" s="12">
        <f t="shared" si="0"/>
        <v>1439.5299999999988</v>
      </c>
      <c r="F20" s="18">
        <f t="shared" si="1"/>
        <v>114.31</v>
      </c>
      <c r="G20" s="19">
        <v>65128</v>
      </c>
      <c r="H20" s="19">
        <v>74612</v>
      </c>
      <c r="I20" s="20">
        <f t="shared" si="2"/>
        <v>9484</v>
      </c>
      <c r="J20" s="21">
        <f t="shared" si="3"/>
        <v>114.56</v>
      </c>
      <c r="K20" s="2"/>
      <c r="L20" s="2"/>
      <c r="M20" s="2"/>
      <c r="N20" s="1"/>
      <c r="O20" s="5"/>
    </row>
    <row r="21" spans="1:15" ht="15.75">
      <c r="A21" s="16">
        <v>14</v>
      </c>
      <c r="B21" s="17" t="s">
        <v>13</v>
      </c>
      <c r="C21" s="11">
        <v>66568.17</v>
      </c>
      <c r="D21" s="11">
        <v>67068.12</v>
      </c>
      <c r="E21" s="12">
        <f t="shared" si="0"/>
        <v>499.9499999999971</v>
      </c>
      <c r="F21" s="18">
        <f t="shared" si="1"/>
        <v>100.75</v>
      </c>
      <c r="G21" s="19">
        <v>431950</v>
      </c>
      <c r="H21" s="19">
        <v>468333</v>
      </c>
      <c r="I21" s="20">
        <f t="shared" si="2"/>
        <v>36383</v>
      </c>
      <c r="J21" s="21">
        <f t="shared" si="3"/>
        <v>108.42</v>
      </c>
      <c r="K21" s="2"/>
      <c r="L21" s="2"/>
      <c r="M21" s="2"/>
      <c r="N21" s="1"/>
      <c r="O21" s="5"/>
    </row>
    <row r="22" spans="1:15" ht="15.75">
      <c r="A22" s="16">
        <v>15</v>
      </c>
      <c r="B22" s="17" t="s">
        <v>14</v>
      </c>
      <c r="C22" s="11">
        <v>12033.45</v>
      </c>
      <c r="D22" s="11">
        <v>13345.98</v>
      </c>
      <c r="E22" s="12">
        <f t="shared" si="0"/>
        <v>1312.5299999999988</v>
      </c>
      <c r="F22" s="18">
        <f t="shared" si="1"/>
        <v>110.91</v>
      </c>
      <c r="G22" s="19">
        <v>83120</v>
      </c>
      <c r="H22" s="19">
        <v>91175</v>
      </c>
      <c r="I22" s="20">
        <f t="shared" si="2"/>
        <v>8055</v>
      </c>
      <c r="J22" s="21">
        <f t="shared" si="3"/>
        <v>109.69</v>
      </c>
      <c r="K22" s="2"/>
      <c r="L22" s="2"/>
      <c r="M22" s="2"/>
      <c r="N22" s="1"/>
      <c r="O22" s="5"/>
    </row>
    <row r="23" spans="1:15" ht="15.75">
      <c r="A23" s="16">
        <v>16</v>
      </c>
      <c r="B23" s="17" t="s">
        <v>15</v>
      </c>
      <c r="C23" s="11">
        <v>32876.77</v>
      </c>
      <c r="D23" s="11">
        <v>39109.78</v>
      </c>
      <c r="E23" s="12">
        <f t="shared" si="0"/>
        <v>6233.010000000002</v>
      </c>
      <c r="F23" s="18">
        <f t="shared" si="1"/>
        <v>118.96</v>
      </c>
      <c r="G23" s="19">
        <v>199145</v>
      </c>
      <c r="H23" s="19">
        <v>228508</v>
      </c>
      <c r="I23" s="20">
        <f t="shared" si="2"/>
        <v>29363</v>
      </c>
      <c r="J23" s="21">
        <f t="shared" si="3"/>
        <v>114.74</v>
      </c>
      <c r="K23" s="2"/>
      <c r="L23" s="2"/>
      <c r="M23" s="2"/>
      <c r="N23" s="1"/>
      <c r="O23" s="5"/>
    </row>
    <row r="24" spans="1:15" ht="15.75">
      <c r="A24" s="16">
        <v>17</v>
      </c>
      <c r="B24" s="17" t="s">
        <v>16</v>
      </c>
      <c r="C24" s="11">
        <v>13735.71</v>
      </c>
      <c r="D24" s="11">
        <v>15499.38</v>
      </c>
      <c r="E24" s="12">
        <f t="shared" si="0"/>
        <v>1763.67</v>
      </c>
      <c r="F24" s="18">
        <f t="shared" si="1"/>
        <v>112.84</v>
      </c>
      <c r="G24" s="19">
        <v>82337</v>
      </c>
      <c r="H24" s="19">
        <v>132526</v>
      </c>
      <c r="I24" s="20">
        <f t="shared" si="2"/>
        <v>50189</v>
      </c>
      <c r="J24" s="21">
        <f t="shared" si="3"/>
        <v>160.96</v>
      </c>
      <c r="K24" s="2"/>
      <c r="L24" s="2"/>
      <c r="M24" s="2"/>
      <c r="N24" s="1"/>
      <c r="O24" s="5"/>
    </row>
    <row r="25" spans="1:15" ht="15.75">
      <c r="A25" s="16">
        <v>18</v>
      </c>
      <c r="B25" s="17" t="s">
        <v>17</v>
      </c>
      <c r="C25" s="11">
        <v>17462.95</v>
      </c>
      <c r="D25" s="11">
        <v>19228.1</v>
      </c>
      <c r="E25" s="12">
        <f t="shared" si="0"/>
        <v>1765.1499999999978</v>
      </c>
      <c r="F25" s="18">
        <f t="shared" si="1"/>
        <v>110.11</v>
      </c>
      <c r="G25" s="19">
        <v>119670</v>
      </c>
      <c r="H25" s="19">
        <v>141721</v>
      </c>
      <c r="I25" s="20">
        <f t="shared" si="2"/>
        <v>22051</v>
      </c>
      <c r="J25" s="21">
        <f t="shared" si="3"/>
        <v>118.43</v>
      </c>
      <c r="K25" s="2"/>
      <c r="L25" s="2"/>
      <c r="M25" s="2"/>
      <c r="N25" s="1"/>
      <c r="O25" s="5"/>
    </row>
    <row r="26" spans="1:15" ht="15.75">
      <c r="A26" s="16">
        <v>19</v>
      </c>
      <c r="B26" s="17" t="s">
        <v>18</v>
      </c>
      <c r="C26" s="11">
        <v>9654.77</v>
      </c>
      <c r="D26" s="11">
        <v>9067.65</v>
      </c>
      <c r="E26" s="12">
        <f t="shared" si="0"/>
        <v>-587.1200000000008</v>
      </c>
      <c r="F26" s="18">
        <f t="shared" si="1"/>
        <v>93.92</v>
      </c>
      <c r="G26" s="19">
        <v>62027</v>
      </c>
      <c r="H26" s="19">
        <v>65098</v>
      </c>
      <c r="I26" s="20">
        <f t="shared" si="2"/>
        <v>3071</v>
      </c>
      <c r="J26" s="21">
        <f t="shared" si="3"/>
        <v>104.95</v>
      </c>
      <c r="K26" s="2"/>
      <c r="L26" s="2"/>
      <c r="M26" s="2"/>
      <c r="N26" s="1"/>
      <c r="O26" s="5"/>
    </row>
    <row r="27" spans="1:15" ht="15.75">
      <c r="A27" s="16">
        <v>20</v>
      </c>
      <c r="B27" s="17" t="s">
        <v>19</v>
      </c>
      <c r="C27" s="11">
        <v>14119.68</v>
      </c>
      <c r="D27" s="11">
        <v>13360.42</v>
      </c>
      <c r="E27" s="12">
        <f t="shared" si="0"/>
        <v>-759.2600000000002</v>
      </c>
      <c r="F27" s="18">
        <f t="shared" si="1"/>
        <v>94.62</v>
      </c>
      <c r="G27" s="19">
        <v>87308</v>
      </c>
      <c r="H27" s="19">
        <v>88147</v>
      </c>
      <c r="I27" s="20">
        <f t="shared" si="2"/>
        <v>839</v>
      </c>
      <c r="J27" s="21">
        <f t="shared" si="3"/>
        <v>100.96</v>
      </c>
      <c r="K27" s="2"/>
      <c r="L27" s="2"/>
      <c r="M27" s="2"/>
      <c r="N27" s="1"/>
      <c r="O27" s="5"/>
    </row>
    <row r="28" spans="1:15" ht="15.75">
      <c r="A28" s="16">
        <v>21</v>
      </c>
      <c r="B28" s="17" t="s">
        <v>20</v>
      </c>
      <c r="C28" s="11">
        <v>28333.88</v>
      </c>
      <c r="D28" s="11">
        <v>29235.22</v>
      </c>
      <c r="E28" s="12">
        <f t="shared" si="0"/>
        <v>901.3400000000001</v>
      </c>
      <c r="F28" s="18">
        <f t="shared" si="1"/>
        <v>103.18</v>
      </c>
      <c r="G28" s="19">
        <v>115161</v>
      </c>
      <c r="H28" s="19">
        <v>155491</v>
      </c>
      <c r="I28" s="20">
        <f t="shared" si="2"/>
        <v>40330</v>
      </c>
      <c r="J28" s="21">
        <f t="shared" si="3"/>
        <v>135.02</v>
      </c>
      <c r="K28" s="2"/>
      <c r="L28" s="2"/>
      <c r="M28" s="2"/>
      <c r="N28" s="1"/>
      <c r="O28" s="5"/>
    </row>
    <row r="29" spans="1:15" ht="15.75">
      <c r="A29" s="16">
        <v>22</v>
      </c>
      <c r="B29" s="17" t="s">
        <v>21</v>
      </c>
      <c r="C29" s="11">
        <v>6047.73</v>
      </c>
      <c r="D29" s="11">
        <v>6960.32</v>
      </c>
      <c r="E29" s="12">
        <f t="shared" si="0"/>
        <v>912.5900000000001</v>
      </c>
      <c r="F29" s="18">
        <f t="shared" si="1"/>
        <v>115.09</v>
      </c>
      <c r="G29" s="19">
        <v>32177</v>
      </c>
      <c r="H29" s="19">
        <v>43580</v>
      </c>
      <c r="I29" s="20">
        <f t="shared" si="2"/>
        <v>11403</v>
      </c>
      <c r="J29" s="21">
        <f t="shared" si="3"/>
        <v>135.44</v>
      </c>
      <c r="K29" s="2"/>
      <c r="L29" s="2"/>
      <c r="M29" s="2"/>
      <c r="N29" s="1"/>
      <c r="O29" s="5"/>
    </row>
    <row r="30" spans="1:15" ht="15.75">
      <c r="A30" s="16">
        <v>23</v>
      </c>
      <c r="B30" s="17" t="s">
        <v>22</v>
      </c>
      <c r="C30" s="11">
        <v>39350.02</v>
      </c>
      <c r="D30" s="11">
        <v>32844.55</v>
      </c>
      <c r="E30" s="12">
        <f t="shared" si="0"/>
        <v>-6505.469999999994</v>
      </c>
      <c r="F30" s="18">
        <f t="shared" si="1"/>
        <v>83.47</v>
      </c>
      <c r="G30" s="19">
        <v>172417</v>
      </c>
      <c r="H30" s="19">
        <v>193406</v>
      </c>
      <c r="I30" s="20">
        <f t="shared" si="2"/>
        <v>20989</v>
      </c>
      <c r="J30" s="21">
        <f t="shared" si="3"/>
        <v>112.17</v>
      </c>
      <c r="K30" s="2"/>
      <c r="L30" s="2"/>
      <c r="M30" s="2"/>
      <c r="N30" s="1"/>
      <c r="O30" s="5"/>
    </row>
    <row r="31" spans="1:15" ht="15.75">
      <c r="A31" s="16">
        <v>24</v>
      </c>
      <c r="B31" s="17" t="s">
        <v>23</v>
      </c>
      <c r="C31" s="11">
        <v>54183.41</v>
      </c>
      <c r="D31" s="11">
        <v>63273.82</v>
      </c>
      <c r="E31" s="12">
        <f t="shared" si="0"/>
        <v>9090.409999999996</v>
      </c>
      <c r="F31" s="18">
        <f t="shared" si="1"/>
        <v>116.78</v>
      </c>
      <c r="G31" s="19">
        <v>307837</v>
      </c>
      <c r="H31" s="19">
        <v>341661</v>
      </c>
      <c r="I31" s="20">
        <f t="shared" si="2"/>
        <v>33824</v>
      </c>
      <c r="J31" s="21">
        <f t="shared" si="3"/>
        <v>110.99</v>
      </c>
      <c r="K31" s="2"/>
      <c r="L31" s="2"/>
      <c r="M31" s="2"/>
      <c r="N31" s="1"/>
      <c r="O31" s="5"/>
    </row>
    <row r="32" spans="1:15" ht="15.75">
      <c r="A32" s="16">
        <v>25</v>
      </c>
      <c r="B32" s="17" t="s">
        <v>24</v>
      </c>
      <c r="C32" s="11">
        <v>11012.58</v>
      </c>
      <c r="D32" s="11">
        <v>10911.73</v>
      </c>
      <c r="E32" s="12">
        <f t="shared" si="0"/>
        <v>-100.85000000000036</v>
      </c>
      <c r="F32" s="18">
        <f t="shared" si="1"/>
        <v>99.08</v>
      </c>
      <c r="G32" s="19">
        <v>66861</v>
      </c>
      <c r="H32" s="19">
        <v>71313</v>
      </c>
      <c r="I32" s="20">
        <f t="shared" si="2"/>
        <v>4452</v>
      </c>
      <c r="J32" s="21">
        <f t="shared" si="3"/>
        <v>106.66</v>
      </c>
      <c r="K32" s="2"/>
      <c r="L32" s="2"/>
      <c r="M32" s="2"/>
      <c r="N32" s="1"/>
      <c r="O32" s="5"/>
    </row>
    <row r="33" spans="1:15" ht="15.75">
      <c r="A33" s="16">
        <v>26</v>
      </c>
      <c r="B33" s="17" t="s">
        <v>25</v>
      </c>
      <c r="C33" s="11">
        <v>23782.76</v>
      </c>
      <c r="D33" s="11">
        <v>26739.17</v>
      </c>
      <c r="E33" s="12">
        <f t="shared" si="0"/>
        <v>2956.41</v>
      </c>
      <c r="F33" s="18">
        <f t="shared" si="1"/>
        <v>112.43</v>
      </c>
      <c r="G33" s="19">
        <v>170137</v>
      </c>
      <c r="H33" s="19">
        <v>205464</v>
      </c>
      <c r="I33" s="20">
        <f t="shared" si="2"/>
        <v>35327</v>
      </c>
      <c r="J33" s="21">
        <f t="shared" si="3"/>
        <v>120.76</v>
      </c>
      <c r="K33" s="2"/>
      <c r="L33" s="2"/>
      <c r="M33" s="2"/>
      <c r="N33" s="1"/>
      <c r="O33" s="5"/>
    </row>
    <row r="34" spans="1:15" ht="15.75">
      <c r="A34" s="16">
        <v>27</v>
      </c>
      <c r="B34" s="17" t="s">
        <v>26</v>
      </c>
      <c r="C34" s="11">
        <v>20634.99</v>
      </c>
      <c r="D34" s="11">
        <v>30342.97</v>
      </c>
      <c r="E34" s="12">
        <f t="shared" si="0"/>
        <v>9707.98</v>
      </c>
      <c r="F34" s="18">
        <f t="shared" si="1"/>
        <v>147.05</v>
      </c>
      <c r="G34" s="19">
        <v>65214</v>
      </c>
      <c r="H34" s="19">
        <v>67935</v>
      </c>
      <c r="I34" s="20">
        <f t="shared" si="2"/>
        <v>2721</v>
      </c>
      <c r="J34" s="21">
        <f t="shared" si="3"/>
        <v>104.17</v>
      </c>
      <c r="K34" s="2"/>
      <c r="L34" s="2"/>
      <c r="M34" s="2"/>
      <c r="N34" s="1"/>
      <c r="O34" s="5"/>
    </row>
    <row r="35" spans="1:15" ht="15.75">
      <c r="A35" s="16">
        <v>28</v>
      </c>
      <c r="B35" s="17" t="s">
        <v>27</v>
      </c>
      <c r="C35" s="11">
        <v>19877.05</v>
      </c>
      <c r="D35" s="11">
        <v>18950.98</v>
      </c>
      <c r="E35" s="12">
        <f t="shared" si="0"/>
        <v>-926.0699999999997</v>
      </c>
      <c r="F35" s="18">
        <f t="shared" si="1"/>
        <v>95.34</v>
      </c>
      <c r="G35" s="19">
        <v>101099</v>
      </c>
      <c r="H35" s="19">
        <v>113677</v>
      </c>
      <c r="I35" s="20">
        <f t="shared" si="2"/>
        <v>12578</v>
      </c>
      <c r="J35" s="21">
        <f t="shared" si="3"/>
        <v>112.44</v>
      </c>
      <c r="K35" s="2"/>
      <c r="L35" s="2"/>
      <c r="M35" s="2"/>
      <c r="N35" s="1"/>
      <c r="O35" s="5"/>
    </row>
    <row r="36" spans="1:15" ht="15.75">
      <c r="A36" s="16">
        <v>29</v>
      </c>
      <c r="B36" s="17" t="s">
        <v>28</v>
      </c>
      <c r="C36" s="11">
        <v>34515.99</v>
      </c>
      <c r="D36" s="11">
        <v>32810.27</v>
      </c>
      <c r="E36" s="12">
        <f t="shared" si="0"/>
        <v>-1705.7200000000012</v>
      </c>
      <c r="F36" s="18">
        <f t="shared" si="1"/>
        <v>95.06</v>
      </c>
      <c r="G36" s="19">
        <v>240098</v>
      </c>
      <c r="H36" s="19">
        <v>260834</v>
      </c>
      <c r="I36" s="20">
        <f t="shared" si="2"/>
        <v>20736</v>
      </c>
      <c r="J36" s="21">
        <f t="shared" si="3"/>
        <v>108.64</v>
      </c>
      <c r="K36" s="2"/>
      <c r="L36" s="2"/>
      <c r="M36" s="2"/>
      <c r="N36" s="1"/>
      <c r="O36" s="5"/>
    </row>
    <row r="37" spans="1:15" ht="15.75">
      <c r="A37" s="16">
        <v>30</v>
      </c>
      <c r="B37" s="17" t="s">
        <v>29</v>
      </c>
      <c r="C37" s="11">
        <v>53504.46</v>
      </c>
      <c r="D37" s="11">
        <v>53062.91</v>
      </c>
      <c r="E37" s="12">
        <f t="shared" si="0"/>
        <v>-441.54999999999563</v>
      </c>
      <c r="F37" s="18">
        <f t="shared" si="1"/>
        <v>99.17</v>
      </c>
      <c r="G37" s="19">
        <v>370216</v>
      </c>
      <c r="H37" s="19">
        <v>379712</v>
      </c>
      <c r="I37" s="20">
        <f t="shared" si="2"/>
        <v>9496</v>
      </c>
      <c r="J37" s="21">
        <f t="shared" si="3"/>
        <v>102.56</v>
      </c>
      <c r="K37" s="2"/>
      <c r="L37" s="2"/>
      <c r="M37" s="2"/>
      <c r="N37" s="1"/>
      <c r="O37" s="5"/>
    </row>
    <row r="38" spans="1:15" ht="15.75">
      <c r="A38" s="16">
        <v>31</v>
      </c>
      <c r="B38" s="17" t="s">
        <v>30</v>
      </c>
      <c r="C38" s="11">
        <v>75999.05</v>
      </c>
      <c r="D38" s="11">
        <v>76170.04</v>
      </c>
      <c r="E38" s="12">
        <f t="shared" si="0"/>
        <v>170.9899999999907</v>
      </c>
      <c r="F38" s="18">
        <f t="shared" si="1"/>
        <v>100.22</v>
      </c>
      <c r="G38" s="19">
        <v>450369</v>
      </c>
      <c r="H38" s="19">
        <v>513501</v>
      </c>
      <c r="I38" s="20">
        <f t="shared" si="2"/>
        <v>63132</v>
      </c>
      <c r="J38" s="21">
        <f t="shared" si="3"/>
        <v>114.02</v>
      </c>
      <c r="K38" s="2"/>
      <c r="L38" s="2"/>
      <c r="M38" s="2"/>
      <c r="N38" s="1"/>
      <c r="O38" s="5"/>
    </row>
    <row r="39" spans="1:15" ht="15.75">
      <c r="A39" s="16">
        <v>32</v>
      </c>
      <c r="B39" s="17" t="s">
        <v>31</v>
      </c>
      <c r="C39" s="11">
        <v>36107.69</v>
      </c>
      <c r="D39" s="11">
        <v>42285.18</v>
      </c>
      <c r="E39" s="12">
        <f t="shared" si="0"/>
        <v>6177.489999999998</v>
      </c>
      <c r="F39" s="18">
        <f t="shared" si="1"/>
        <v>117.11</v>
      </c>
      <c r="G39" s="19">
        <v>266761</v>
      </c>
      <c r="H39" s="19">
        <v>292240</v>
      </c>
      <c r="I39" s="20">
        <f t="shared" si="2"/>
        <v>25479</v>
      </c>
      <c r="J39" s="21">
        <f t="shared" si="3"/>
        <v>109.55</v>
      </c>
      <c r="K39" s="2"/>
      <c r="L39" s="2"/>
      <c r="M39" s="2"/>
      <c r="N39" s="1"/>
      <c r="O39" s="5"/>
    </row>
    <row r="40" spans="1:15" ht="16.5" thickBot="1">
      <c r="A40" s="22">
        <v>33</v>
      </c>
      <c r="B40" s="23" t="s">
        <v>32</v>
      </c>
      <c r="C40" s="11">
        <v>19999.93</v>
      </c>
      <c r="D40" s="11">
        <v>20673.32</v>
      </c>
      <c r="E40" s="12">
        <f t="shared" si="0"/>
        <v>673.3899999999994</v>
      </c>
      <c r="F40" s="24">
        <f t="shared" si="1"/>
        <v>103.37</v>
      </c>
      <c r="G40" s="25">
        <v>141292</v>
      </c>
      <c r="H40" s="25">
        <v>137225</v>
      </c>
      <c r="I40" s="26">
        <f t="shared" si="2"/>
        <v>-4067</v>
      </c>
      <c r="J40" s="27">
        <f t="shared" si="3"/>
        <v>97.12</v>
      </c>
      <c r="K40" s="2"/>
      <c r="L40" s="2"/>
      <c r="M40" s="2"/>
      <c r="N40" s="1"/>
      <c r="O40" s="5"/>
    </row>
    <row r="41" spans="1:30" ht="16.5" thickBot="1">
      <c r="A41" s="28"/>
      <c r="B41" s="29" t="s">
        <v>33</v>
      </c>
      <c r="C41" s="30">
        <f>SUM(C8:C40)</f>
        <v>2982646.8800000004</v>
      </c>
      <c r="D41" s="30">
        <f>SUM(D8:D40)</f>
        <v>3166197.4999999995</v>
      </c>
      <c r="E41" s="30">
        <f t="shared" si="0"/>
        <v>183550.61999999918</v>
      </c>
      <c r="F41" s="31">
        <f t="shared" si="1"/>
        <v>106.15</v>
      </c>
      <c r="G41" s="30">
        <f>SUM(G8:G40)</f>
        <v>17282820</v>
      </c>
      <c r="H41" s="30">
        <f>SUM(H8:H40)</f>
        <v>19360006</v>
      </c>
      <c r="I41" s="30">
        <f t="shared" si="2"/>
        <v>2077186</v>
      </c>
      <c r="J41" s="31">
        <f t="shared" si="3"/>
        <v>112.02</v>
      </c>
      <c r="K41" s="2"/>
      <c r="L41" s="2"/>
      <c r="M41" s="2"/>
      <c r="N41" s="1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7">
      <selection activeCell="F8" sqref="F8:F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"/>
      <c r="K2" s="6"/>
    </row>
    <row r="3" spans="1:11" ht="49.5" customHeight="1">
      <c r="A3" s="66"/>
      <c r="B3" s="66"/>
      <c r="C3" s="66"/>
      <c r="D3" s="66"/>
      <c r="E3" s="66"/>
      <c r="F3" s="66"/>
      <c r="G3" s="66"/>
      <c r="H3" s="66"/>
      <c r="I3" s="66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3" t="s">
        <v>46</v>
      </c>
      <c r="K4" s="53"/>
    </row>
    <row r="5" spans="1:11" ht="38.25" customHeight="1" thickBot="1">
      <c r="A5" s="67" t="s">
        <v>37</v>
      </c>
      <c r="B5" s="54" t="s">
        <v>45</v>
      </c>
      <c r="C5" s="69" t="s">
        <v>49</v>
      </c>
      <c r="D5" s="70"/>
      <c r="E5" s="71"/>
      <c r="F5" s="69" t="s">
        <v>54</v>
      </c>
      <c r="G5" s="70"/>
      <c r="H5" s="71"/>
      <c r="I5" s="69" t="s">
        <v>43</v>
      </c>
      <c r="J5" s="70"/>
      <c r="K5" s="71"/>
    </row>
    <row r="6" spans="1:11" ht="39" thickBot="1">
      <c r="A6" s="68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10039819</v>
      </c>
      <c r="D8" s="11">
        <v>1726286.73</v>
      </c>
      <c r="E8" s="34">
        <f>ROUND(D8*100/C8,2)</f>
        <v>17.19</v>
      </c>
      <c r="F8" s="14">
        <v>11211977</v>
      </c>
      <c r="G8" s="11">
        <v>1850788.13</v>
      </c>
      <c r="H8" s="34">
        <f>ROUND(G8*100/F8,2)</f>
        <v>16.51</v>
      </c>
      <c r="I8" s="34">
        <f>ROUND(F8-C8,0)</f>
        <v>1172158</v>
      </c>
      <c r="J8" s="12">
        <f>G8-D8</f>
        <v>124501.3999999999</v>
      </c>
      <c r="K8" s="35">
        <f>H8-E8</f>
        <v>-0.6799999999999997</v>
      </c>
    </row>
    <row r="9" spans="1:11" ht="12.75">
      <c r="A9" s="16">
        <v>2</v>
      </c>
      <c r="B9" s="17" t="s">
        <v>44</v>
      </c>
      <c r="C9" s="19">
        <v>447013</v>
      </c>
      <c r="D9" s="11">
        <v>73726.48</v>
      </c>
      <c r="E9" s="34">
        <f aca="true" t="shared" si="0" ref="E9:E41">ROUND(D9*100/C9,2)</f>
        <v>16.49</v>
      </c>
      <c r="F9" s="19">
        <v>487261</v>
      </c>
      <c r="G9" s="11">
        <v>82955.06</v>
      </c>
      <c r="H9" s="34">
        <f aca="true" t="shared" si="1" ref="H9:H41">ROUND(G9*100/F9,2)</f>
        <v>17.02</v>
      </c>
      <c r="I9" s="36">
        <f aca="true" t="shared" si="2" ref="I9:I41">ROUND(F9-C9,0)</f>
        <v>40248</v>
      </c>
      <c r="J9" s="20">
        <f aca="true" t="shared" si="3" ref="J9:K41">G9-D9</f>
        <v>9228.580000000002</v>
      </c>
      <c r="K9" s="37">
        <f t="shared" si="3"/>
        <v>0.5300000000000011</v>
      </c>
    </row>
    <row r="10" spans="1:11" ht="12.75">
      <c r="A10" s="16">
        <v>3</v>
      </c>
      <c r="B10" s="17" t="s">
        <v>2</v>
      </c>
      <c r="C10" s="19">
        <v>546262</v>
      </c>
      <c r="D10" s="11">
        <v>101962.53</v>
      </c>
      <c r="E10" s="34">
        <f t="shared" si="0"/>
        <v>18.67</v>
      </c>
      <c r="F10" s="19">
        <v>674712</v>
      </c>
      <c r="G10" s="11">
        <v>113067.55</v>
      </c>
      <c r="H10" s="34">
        <f t="shared" si="1"/>
        <v>16.76</v>
      </c>
      <c r="I10" s="36">
        <f>ROUND(F10-C10,0)</f>
        <v>128450</v>
      </c>
      <c r="J10" s="20">
        <f t="shared" si="3"/>
        <v>11105.020000000004</v>
      </c>
      <c r="K10" s="37">
        <f t="shared" si="3"/>
        <v>-1.9100000000000001</v>
      </c>
    </row>
    <row r="11" spans="1:11" ht="12.75">
      <c r="A11" s="38">
        <v>4</v>
      </c>
      <c r="B11" s="39" t="s">
        <v>3</v>
      </c>
      <c r="C11" s="19">
        <v>496321</v>
      </c>
      <c r="D11" s="11">
        <v>72252.29</v>
      </c>
      <c r="E11" s="40">
        <f t="shared" si="0"/>
        <v>14.56</v>
      </c>
      <c r="F11" s="19">
        <v>502790</v>
      </c>
      <c r="G11" s="11">
        <v>83161.33</v>
      </c>
      <c r="H11" s="40">
        <f t="shared" si="1"/>
        <v>16.54</v>
      </c>
      <c r="I11" s="41">
        <f t="shared" si="2"/>
        <v>6469</v>
      </c>
      <c r="J11" s="42">
        <f t="shared" si="3"/>
        <v>10909.040000000008</v>
      </c>
      <c r="K11" s="37">
        <f t="shared" si="3"/>
        <v>1.9799999999999986</v>
      </c>
    </row>
    <row r="12" spans="1:11" ht="12.75">
      <c r="A12" s="38">
        <v>5</v>
      </c>
      <c r="B12" s="39" t="s">
        <v>4</v>
      </c>
      <c r="C12" s="19">
        <v>143878</v>
      </c>
      <c r="D12" s="11">
        <v>50032.16</v>
      </c>
      <c r="E12" s="40">
        <f t="shared" si="0"/>
        <v>34.77</v>
      </c>
      <c r="F12" s="19">
        <v>173518</v>
      </c>
      <c r="G12" s="11">
        <v>26444.32</v>
      </c>
      <c r="H12" s="40">
        <f t="shared" si="1"/>
        <v>15.24</v>
      </c>
      <c r="I12" s="41">
        <f t="shared" si="2"/>
        <v>29640</v>
      </c>
      <c r="J12" s="42">
        <f t="shared" si="3"/>
        <v>-23587.840000000004</v>
      </c>
      <c r="K12" s="37">
        <f t="shared" si="3"/>
        <v>-19.53</v>
      </c>
    </row>
    <row r="13" spans="1:11" ht="12.75">
      <c r="A13" s="16">
        <v>6</v>
      </c>
      <c r="B13" s="17" t="s">
        <v>5</v>
      </c>
      <c r="C13" s="19">
        <v>128850</v>
      </c>
      <c r="D13" s="11">
        <v>24305.65</v>
      </c>
      <c r="E13" s="34">
        <f t="shared" si="0"/>
        <v>18.86</v>
      </c>
      <c r="F13" s="19">
        <v>145568</v>
      </c>
      <c r="G13" s="11">
        <v>23952.04</v>
      </c>
      <c r="H13" s="34">
        <f t="shared" si="1"/>
        <v>16.45</v>
      </c>
      <c r="I13" s="36">
        <f t="shared" si="2"/>
        <v>16718</v>
      </c>
      <c r="J13" s="20">
        <f t="shared" si="3"/>
        <v>-353.6100000000006</v>
      </c>
      <c r="K13" s="37">
        <f t="shared" si="3"/>
        <v>-2.41</v>
      </c>
    </row>
    <row r="14" spans="1:11" ht="12.75">
      <c r="A14" s="16">
        <v>7</v>
      </c>
      <c r="B14" s="17" t="s">
        <v>6</v>
      </c>
      <c r="C14" s="19">
        <v>664705</v>
      </c>
      <c r="D14" s="11">
        <v>138389.96</v>
      </c>
      <c r="E14" s="34">
        <f t="shared" si="0"/>
        <v>20.82</v>
      </c>
      <c r="F14" s="19">
        <v>709574</v>
      </c>
      <c r="G14" s="11">
        <v>132962.78</v>
      </c>
      <c r="H14" s="34">
        <f t="shared" si="1"/>
        <v>18.74</v>
      </c>
      <c r="I14" s="36">
        <f t="shared" si="2"/>
        <v>44869</v>
      </c>
      <c r="J14" s="20">
        <f t="shared" si="3"/>
        <v>-5427.179999999993</v>
      </c>
      <c r="K14" s="37">
        <f t="shared" si="3"/>
        <v>-2.080000000000002</v>
      </c>
    </row>
    <row r="15" spans="1:11" ht="12.75">
      <c r="A15" s="38">
        <v>8</v>
      </c>
      <c r="B15" s="39" t="s">
        <v>7</v>
      </c>
      <c r="C15" s="19">
        <v>644474</v>
      </c>
      <c r="D15" s="11">
        <v>88637.97</v>
      </c>
      <c r="E15" s="40">
        <f t="shared" si="0"/>
        <v>13.75</v>
      </c>
      <c r="F15" s="19">
        <v>784530</v>
      </c>
      <c r="G15" s="11">
        <v>109330.74</v>
      </c>
      <c r="H15" s="40">
        <f t="shared" si="1"/>
        <v>13.94</v>
      </c>
      <c r="I15" s="41">
        <f t="shared" si="2"/>
        <v>140056</v>
      </c>
      <c r="J15" s="42">
        <f t="shared" si="3"/>
        <v>20692.770000000004</v>
      </c>
      <c r="K15" s="37">
        <f t="shared" si="3"/>
        <v>0.1899999999999995</v>
      </c>
    </row>
    <row r="16" spans="1:11" ht="12.75">
      <c r="A16" s="38">
        <v>9</v>
      </c>
      <c r="B16" s="39" t="s">
        <v>8</v>
      </c>
      <c r="C16" s="19">
        <v>40427</v>
      </c>
      <c r="D16" s="11">
        <v>6697.87</v>
      </c>
      <c r="E16" s="40">
        <f t="shared" si="0"/>
        <v>16.57</v>
      </c>
      <c r="F16" s="19">
        <v>44503</v>
      </c>
      <c r="G16" s="11">
        <v>7211.35</v>
      </c>
      <c r="H16" s="40">
        <f t="shared" si="1"/>
        <v>16.2</v>
      </c>
      <c r="I16" s="41">
        <f t="shared" si="2"/>
        <v>4076</v>
      </c>
      <c r="J16" s="42">
        <f t="shared" si="3"/>
        <v>513.4800000000005</v>
      </c>
      <c r="K16" s="37">
        <f t="shared" si="3"/>
        <v>-0.370000000000001</v>
      </c>
    </row>
    <row r="17" spans="1:11" ht="12.75">
      <c r="A17" s="16">
        <v>10</v>
      </c>
      <c r="B17" s="17" t="s">
        <v>9</v>
      </c>
      <c r="C17" s="19">
        <v>108729</v>
      </c>
      <c r="D17" s="11">
        <v>29322.15</v>
      </c>
      <c r="E17" s="34">
        <f t="shared" si="0"/>
        <v>26.97</v>
      </c>
      <c r="F17" s="19">
        <v>141188</v>
      </c>
      <c r="G17" s="11">
        <v>31383.11</v>
      </c>
      <c r="H17" s="34">
        <f t="shared" si="1"/>
        <v>22.23</v>
      </c>
      <c r="I17" s="36">
        <f>ROUND(F17-C17,0)</f>
        <v>32459</v>
      </c>
      <c r="J17" s="20">
        <f t="shared" si="3"/>
        <v>2060.959999999999</v>
      </c>
      <c r="K17" s="37">
        <f t="shared" si="3"/>
        <v>-4.739999999999998</v>
      </c>
    </row>
    <row r="18" spans="1:11" ht="12.75">
      <c r="A18" s="16">
        <v>11</v>
      </c>
      <c r="B18" s="17" t="s">
        <v>10</v>
      </c>
      <c r="C18" s="19">
        <v>86902</v>
      </c>
      <c r="D18" s="11">
        <v>16699.91</v>
      </c>
      <c r="E18" s="34">
        <f t="shared" si="0"/>
        <v>19.22</v>
      </c>
      <c r="F18" s="19">
        <v>64325</v>
      </c>
      <c r="G18" s="11">
        <v>11398.41</v>
      </c>
      <c r="H18" s="34">
        <f t="shared" si="1"/>
        <v>17.72</v>
      </c>
      <c r="I18" s="36">
        <f t="shared" si="2"/>
        <v>-22577</v>
      </c>
      <c r="J18" s="20">
        <f t="shared" si="3"/>
        <v>-5301.5</v>
      </c>
      <c r="K18" s="37">
        <f t="shared" si="3"/>
        <v>-1.5</v>
      </c>
    </row>
    <row r="19" spans="1:11" ht="12.75">
      <c r="A19" s="16">
        <v>12</v>
      </c>
      <c r="B19" s="17" t="s">
        <v>11</v>
      </c>
      <c r="C19" s="19">
        <v>305116</v>
      </c>
      <c r="D19" s="11">
        <v>54473.61</v>
      </c>
      <c r="E19" s="34">
        <f t="shared" si="0"/>
        <v>17.85</v>
      </c>
      <c r="F19" s="19">
        <v>353901</v>
      </c>
      <c r="G19" s="11">
        <v>61104.71</v>
      </c>
      <c r="H19" s="34">
        <f t="shared" si="1"/>
        <v>17.27</v>
      </c>
      <c r="I19" s="36">
        <f t="shared" si="2"/>
        <v>48785</v>
      </c>
      <c r="J19" s="20">
        <f t="shared" si="3"/>
        <v>6631.0999999999985</v>
      </c>
      <c r="K19" s="37">
        <f t="shared" si="3"/>
        <v>-0.5800000000000018</v>
      </c>
    </row>
    <row r="20" spans="1:11" ht="12.75">
      <c r="A20" s="38">
        <v>13</v>
      </c>
      <c r="B20" s="39" t="s">
        <v>12</v>
      </c>
      <c r="C20" s="19">
        <v>65128</v>
      </c>
      <c r="D20" s="11">
        <v>10058.53</v>
      </c>
      <c r="E20" s="40">
        <f t="shared" si="0"/>
        <v>15.44</v>
      </c>
      <c r="F20" s="19">
        <v>74612</v>
      </c>
      <c r="G20" s="11">
        <v>11498.06</v>
      </c>
      <c r="H20" s="40">
        <f t="shared" si="1"/>
        <v>15.41</v>
      </c>
      <c r="I20" s="41">
        <f t="shared" si="2"/>
        <v>9484</v>
      </c>
      <c r="J20" s="42">
        <f t="shared" si="3"/>
        <v>1439.5299999999988</v>
      </c>
      <c r="K20" s="37">
        <f t="shared" si="3"/>
        <v>-0.02999999999999936</v>
      </c>
    </row>
    <row r="21" spans="1:11" ht="12.75">
      <c r="A21" s="16">
        <v>14</v>
      </c>
      <c r="B21" s="17" t="s">
        <v>13</v>
      </c>
      <c r="C21" s="19">
        <v>431950</v>
      </c>
      <c r="D21" s="11">
        <v>66568.17</v>
      </c>
      <c r="E21" s="34">
        <f t="shared" si="0"/>
        <v>15.41</v>
      </c>
      <c r="F21" s="19">
        <v>468333</v>
      </c>
      <c r="G21" s="11">
        <v>67068.12</v>
      </c>
      <c r="H21" s="34">
        <f t="shared" si="1"/>
        <v>14.32</v>
      </c>
      <c r="I21" s="36">
        <f t="shared" si="2"/>
        <v>36383</v>
      </c>
      <c r="J21" s="20">
        <f t="shared" si="3"/>
        <v>499.9499999999971</v>
      </c>
      <c r="K21" s="37">
        <f t="shared" si="3"/>
        <v>-1.0899999999999999</v>
      </c>
    </row>
    <row r="22" spans="1:11" ht="12.75">
      <c r="A22" s="16">
        <v>15</v>
      </c>
      <c r="B22" s="17" t="s">
        <v>14</v>
      </c>
      <c r="C22" s="19">
        <v>83120</v>
      </c>
      <c r="D22" s="11">
        <v>12033.45</v>
      </c>
      <c r="E22" s="34">
        <f t="shared" si="0"/>
        <v>14.48</v>
      </c>
      <c r="F22" s="19">
        <v>91175</v>
      </c>
      <c r="G22" s="11">
        <v>13345.98</v>
      </c>
      <c r="H22" s="34">
        <f t="shared" si="1"/>
        <v>14.64</v>
      </c>
      <c r="I22" s="36">
        <f t="shared" si="2"/>
        <v>8055</v>
      </c>
      <c r="J22" s="20">
        <f t="shared" si="3"/>
        <v>1312.5299999999988</v>
      </c>
      <c r="K22" s="37">
        <f t="shared" si="3"/>
        <v>0.16000000000000014</v>
      </c>
    </row>
    <row r="23" spans="1:11" ht="12.75">
      <c r="A23" s="16">
        <v>16</v>
      </c>
      <c r="B23" s="17" t="s">
        <v>15</v>
      </c>
      <c r="C23" s="19">
        <v>199145</v>
      </c>
      <c r="D23" s="11">
        <v>32876.77</v>
      </c>
      <c r="E23" s="34">
        <f t="shared" si="0"/>
        <v>16.51</v>
      </c>
      <c r="F23" s="19">
        <v>228508</v>
      </c>
      <c r="G23" s="11">
        <v>39109.78</v>
      </c>
      <c r="H23" s="34">
        <f t="shared" si="1"/>
        <v>17.12</v>
      </c>
      <c r="I23" s="36">
        <f t="shared" si="2"/>
        <v>29363</v>
      </c>
      <c r="J23" s="20">
        <f t="shared" si="3"/>
        <v>6233.010000000002</v>
      </c>
      <c r="K23" s="37">
        <f t="shared" si="3"/>
        <v>0.6099999999999994</v>
      </c>
    </row>
    <row r="24" spans="1:11" ht="12.75">
      <c r="A24" s="38">
        <v>17</v>
      </c>
      <c r="B24" s="39" t="s">
        <v>16</v>
      </c>
      <c r="C24" s="19">
        <v>82337</v>
      </c>
      <c r="D24" s="11">
        <v>13735.71</v>
      </c>
      <c r="E24" s="40">
        <f t="shared" si="0"/>
        <v>16.68</v>
      </c>
      <c r="F24" s="19">
        <v>132526</v>
      </c>
      <c r="G24" s="11">
        <v>15499.38</v>
      </c>
      <c r="H24" s="40">
        <f t="shared" si="1"/>
        <v>11.7</v>
      </c>
      <c r="I24" s="41">
        <f t="shared" si="2"/>
        <v>50189</v>
      </c>
      <c r="J24" s="42">
        <f t="shared" si="3"/>
        <v>1763.67</v>
      </c>
      <c r="K24" s="37">
        <f t="shared" si="3"/>
        <v>-4.98</v>
      </c>
    </row>
    <row r="25" spans="1:11" ht="12.75">
      <c r="A25" s="38">
        <v>18</v>
      </c>
      <c r="B25" s="39" t="s">
        <v>17</v>
      </c>
      <c r="C25" s="19">
        <v>119670</v>
      </c>
      <c r="D25" s="11">
        <v>17462.95</v>
      </c>
      <c r="E25" s="40">
        <f t="shared" si="0"/>
        <v>14.59</v>
      </c>
      <c r="F25" s="19">
        <v>141721</v>
      </c>
      <c r="G25" s="11">
        <v>19228.1</v>
      </c>
      <c r="H25" s="40">
        <f t="shared" si="1"/>
        <v>13.57</v>
      </c>
      <c r="I25" s="41">
        <f t="shared" si="2"/>
        <v>22051</v>
      </c>
      <c r="J25" s="42">
        <f t="shared" si="3"/>
        <v>1765.1499999999978</v>
      </c>
      <c r="K25" s="37">
        <f t="shared" si="3"/>
        <v>-1.0199999999999996</v>
      </c>
    </row>
    <row r="26" spans="1:11" ht="12.75">
      <c r="A26" s="38">
        <v>19</v>
      </c>
      <c r="B26" s="39" t="s">
        <v>18</v>
      </c>
      <c r="C26" s="19">
        <v>62027</v>
      </c>
      <c r="D26" s="11">
        <v>9654.77</v>
      </c>
      <c r="E26" s="40">
        <f t="shared" si="0"/>
        <v>15.57</v>
      </c>
      <c r="F26" s="19">
        <v>65098</v>
      </c>
      <c r="G26" s="11">
        <v>9067.65</v>
      </c>
      <c r="H26" s="40">
        <f t="shared" si="1"/>
        <v>13.93</v>
      </c>
      <c r="I26" s="41">
        <f t="shared" si="2"/>
        <v>3071</v>
      </c>
      <c r="J26" s="42">
        <f t="shared" si="3"/>
        <v>-587.1200000000008</v>
      </c>
      <c r="K26" s="37">
        <f t="shared" si="3"/>
        <v>-1.6400000000000006</v>
      </c>
    </row>
    <row r="27" spans="1:11" ht="12.75">
      <c r="A27" s="16">
        <v>20</v>
      </c>
      <c r="B27" s="17" t="s">
        <v>19</v>
      </c>
      <c r="C27" s="19">
        <v>87308</v>
      </c>
      <c r="D27" s="11">
        <v>14119.68</v>
      </c>
      <c r="E27" s="34">
        <f t="shared" si="0"/>
        <v>16.17</v>
      </c>
      <c r="F27" s="19">
        <v>88147</v>
      </c>
      <c r="G27" s="11">
        <v>13360.42</v>
      </c>
      <c r="H27" s="34">
        <f t="shared" si="1"/>
        <v>15.16</v>
      </c>
      <c r="I27" s="36">
        <f t="shared" si="2"/>
        <v>839</v>
      </c>
      <c r="J27" s="20">
        <f t="shared" si="3"/>
        <v>-759.2600000000002</v>
      </c>
      <c r="K27" s="37">
        <f t="shared" si="3"/>
        <v>-1.0100000000000016</v>
      </c>
    </row>
    <row r="28" spans="1:11" ht="12.75">
      <c r="A28" s="16">
        <v>21</v>
      </c>
      <c r="B28" s="17" t="s">
        <v>20</v>
      </c>
      <c r="C28" s="19">
        <v>115161</v>
      </c>
      <c r="D28" s="11">
        <v>28333.88</v>
      </c>
      <c r="E28" s="34">
        <f t="shared" si="0"/>
        <v>24.6</v>
      </c>
      <c r="F28" s="19">
        <v>155491</v>
      </c>
      <c r="G28" s="11">
        <v>29235.22</v>
      </c>
      <c r="H28" s="34">
        <f t="shared" si="1"/>
        <v>18.8</v>
      </c>
      <c r="I28" s="36">
        <f t="shared" si="2"/>
        <v>40330</v>
      </c>
      <c r="J28" s="20">
        <f t="shared" si="3"/>
        <v>901.3400000000001</v>
      </c>
      <c r="K28" s="37">
        <f t="shared" si="3"/>
        <v>-5.800000000000001</v>
      </c>
    </row>
    <row r="29" spans="1:11" ht="12.75">
      <c r="A29" s="38">
        <v>22</v>
      </c>
      <c r="B29" s="39" t="s">
        <v>21</v>
      </c>
      <c r="C29" s="19">
        <v>32177</v>
      </c>
      <c r="D29" s="11">
        <v>6047.73</v>
      </c>
      <c r="E29" s="40">
        <f t="shared" si="0"/>
        <v>18.8</v>
      </c>
      <c r="F29" s="19">
        <v>43580</v>
      </c>
      <c r="G29" s="11">
        <v>6960.32</v>
      </c>
      <c r="H29" s="40">
        <f t="shared" si="1"/>
        <v>15.97</v>
      </c>
      <c r="I29" s="41">
        <f t="shared" si="2"/>
        <v>11403</v>
      </c>
      <c r="J29" s="42">
        <f t="shared" si="3"/>
        <v>912.5900000000001</v>
      </c>
      <c r="K29" s="37">
        <f t="shared" si="3"/>
        <v>-2.83</v>
      </c>
    </row>
    <row r="30" spans="1:11" ht="12.75">
      <c r="A30" s="38">
        <v>23</v>
      </c>
      <c r="B30" s="39" t="s">
        <v>22</v>
      </c>
      <c r="C30" s="19">
        <v>172417</v>
      </c>
      <c r="D30" s="11">
        <v>39350.02</v>
      </c>
      <c r="E30" s="40">
        <f t="shared" si="0"/>
        <v>22.82</v>
      </c>
      <c r="F30" s="19">
        <v>193406</v>
      </c>
      <c r="G30" s="11">
        <v>32844.55</v>
      </c>
      <c r="H30" s="40">
        <f t="shared" si="1"/>
        <v>16.98</v>
      </c>
      <c r="I30" s="41">
        <f t="shared" si="2"/>
        <v>20989</v>
      </c>
      <c r="J30" s="42">
        <f t="shared" si="3"/>
        <v>-6505.469999999994</v>
      </c>
      <c r="K30" s="37">
        <f t="shared" si="3"/>
        <v>-5.84</v>
      </c>
    </row>
    <row r="31" spans="1:11" ht="12.75">
      <c r="A31" s="16">
        <v>24</v>
      </c>
      <c r="B31" s="17" t="s">
        <v>23</v>
      </c>
      <c r="C31" s="19">
        <v>307837</v>
      </c>
      <c r="D31" s="11">
        <v>54183.41</v>
      </c>
      <c r="E31" s="34">
        <f t="shared" si="0"/>
        <v>17.6</v>
      </c>
      <c r="F31" s="19">
        <v>341661</v>
      </c>
      <c r="G31" s="11">
        <v>63273.82</v>
      </c>
      <c r="H31" s="34">
        <f t="shared" si="1"/>
        <v>18.52</v>
      </c>
      <c r="I31" s="36">
        <f t="shared" si="2"/>
        <v>33824</v>
      </c>
      <c r="J31" s="20">
        <f t="shared" si="3"/>
        <v>9090.409999999996</v>
      </c>
      <c r="K31" s="37">
        <f t="shared" si="3"/>
        <v>0.9199999999999982</v>
      </c>
    </row>
    <row r="32" spans="1:11" ht="12.75">
      <c r="A32" s="38">
        <v>25</v>
      </c>
      <c r="B32" s="39" t="s">
        <v>24</v>
      </c>
      <c r="C32" s="19">
        <v>66861</v>
      </c>
      <c r="D32" s="11">
        <v>11012.58</v>
      </c>
      <c r="E32" s="40">
        <f t="shared" si="0"/>
        <v>16.47</v>
      </c>
      <c r="F32" s="19">
        <v>71313</v>
      </c>
      <c r="G32" s="11">
        <v>10911.73</v>
      </c>
      <c r="H32" s="40">
        <f t="shared" si="1"/>
        <v>15.3</v>
      </c>
      <c r="I32" s="41">
        <f t="shared" si="2"/>
        <v>4452</v>
      </c>
      <c r="J32" s="42">
        <f t="shared" si="3"/>
        <v>-100.85000000000036</v>
      </c>
      <c r="K32" s="37">
        <f t="shared" si="3"/>
        <v>-1.1699999999999982</v>
      </c>
    </row>
    <row r="33" spans="1:11" ht="12.75">
      <c r="A33" s="16">
        <v>26</v>
      </c>
      <c r="B33" s="17" t="s">
        <v>25</v>
      </c>
      <c r="C33" s="19">
        <v>170137</v>
      </c>
      <c r="D33" s="11">
        <v>23782.76</v>
      </c>
      <c r="E33" s="34">
        <f t="shared" si="0"/>
        <v>13.98</v>
      </c>
      <c r="F33" s="19">
        <v>205464</v>
      </c>
      <c r="G33" s="11">
        <v>26739.17</v>
      </c>
      <c r="H33" s="34">
        <f t="shared" si="1"/>
        <v>13.01</v>
      </c>
      <c r="I33" s="36">
        <f t="shared" si="2"/>
        <v>35327</v>
      </c>
      <c r="J33" s="20">
        <f t="shared" si="3"/>
        <v>2956.41</v>
      </c>
      <c r="K33" s="37">
        <f t="shared" si="3"/>
        <v>-0.9700000000000006</v>
      </c>
    </row>
    <row r="34" spans="1:11" ht="12.75">
      <c r="A34" s="16">
        <v>27</v>
      </c>
      <c r="B34" s="17" t="s">
        <v>26</v>
      </c>
      <c r="C34" s="19">
        <v>65214</v>
      </c>
      <c r="D34" s="11">
        <v>20634.99</v>
      </c>
      <c r="E34" s="34">
        <f t="shared" si="0"/>
        <v>31.64</v>
      </c>
      <c r="F34" s="19">
        <v>67935</v>
      </c>
      <c r="G34" s="11">
        <v>30342.97</v>
      </c>
      <c r="H34" s="34">
        <f t="shared" si="1"/>
        <v>44.66</v>
      </c>
      <c r="I34" s="36">
        <f t="shared" si="2"/>
        <v>2721</v>
      </c>
      <c r="J34" s="20">
        <f t="shared" si="3"/>
        <v>9707.98</v>
      </c>
      <c r="K34" s="37">
        <f t="shared" si="3"/>
        <v>13.019999999999996</v>
      </c>
    </row>
    <row r="35" spans="1:11" ht="12.75">
      <c r="A35" s="16">
        <v>28</v>
      </c>
      <c r="B35" s="17" t="s">
        <v>27</v>
      </c>
      <c r="C35" s="19">
        <v>101099</v>
      </c>
      <c r="D35" s="11">
        <v>19877.05</v>
      </c>
      <c r="E35" s="34">
        <f t="shared" si="0"/>
        <v>19.66</v>
      </c>
      <c r="F35" s="19">
        <v>113677</v>
      </c>
      <c r="G35" s="11">
        <v>18950.98</v>
      </c>
      <c r="H35" s="34">
        <f t="shared" si="1"/>
        <v>16.67</v>
      </c>
      <c r="I35" s="36">
        <f t="shared" si="2"/>
        <v>12578</v>
      </c>
      <c r="J35" s="20">
        <f t="shared" si="3"/>
        <v>-926.0699999999997</v>
      </c>
      <c r="K35" s="37">
        <f t="shared" si="3"/>
        <v>-2.9899999999999984</v>
      </c>
    </row>
    <row r="36" spans="1:11" ht="12.75">
      <c r="A36" s="38">
        <v>29</v>
      </c>
      <c r="B36" s="39" t="s">
        <v>28</v>
      </c>
      <c r="C36" s="19">
        <v>240098</v>
      </c>
      <c r="D36" s="11">
        <v>34515.99</v>
      </c>
      <c r="E36" s="40">
        <f t="shared" si="0"/>
        <v>14.38</v>
      </c>
      <c r="F36" s="19">
        <v>260834</v>
      </c>
      <c r="G36" s="11">
        <v>32810.27</v>
      </c>
      <c r="H36" s="40">
        <f t="shared" si="1"/>
        <v>12.58</v>
      </c>
      <c r="I36" s="41">
        <f t="shared" si="2"/>
        <v>20736</v>
      </c>
      <c r="J36" s="42">
        <f t="shared" si="3"/>
        <v>-1705.7200000000012</v>
      </c>
      <c r="K36" s="37">
        <f t="shared" si="3"/>
        <v>-1.8000000000000007</v>
      </c>
    </row>
    <row r="37" spans="1:11" ht="12.75">
      <c r="A37" s="38">
        <v>30</v>
      </c>
      <c r="B37" s="39" t="s">
        <v>29</v>
      </c>
      <c r="C37" s="19">
        <v>370216</v>
      </c>
      <c r="D37" s="11">
        <v>53504.46</v>
      </c>
      <c r="E37" s="40">
        <f t="shared" si="0"/>
        <v>14.45</v>
      </c>
      <c r="F37" s="19">
        <v>379712</v>
      </c>
      <c r="G37" s="11">
        <v>53062.91</v>
      </c>
      <c r="H37" s="40">
        <f t="shared" si="1"/>
        <v>13.97</v>
      </c>
      <c r="I37" s="41">
        <f t="shared" si="2"/>
        <v>9496</v>
      </c>
      <c r="J37" s="42">
        <f t="shared" si="3"/>
        <v>-441.54999999999563</v>
      </c>
      <c r="K37" s="37">
        <f t="shared" si="3"/>
        <v>-0.47999999999999865</v>
      </c>
    </row>
    <row r="38" spans="1:11" ht="12.75">
      <c r="A38" s="38">
        <v>31</v>
      </c>
      <c r="B38" s="39" t="s">
        <v>30</v>
      </c>
      <c r="C38" s="19">
        <v>450369</v>
      </c>
      <c r="D38" s="11">
        <v>75999.05</v>
      </c>
      <c r="E38" s="40">
        <f t="shared" si="0"/>
        <v>16.87</v>
      </c>
      <c r="F38" s="19">
        <v>513501</v>
      </c>
      <c r="G38" s="11">
        <v>76170.04</v>
      </c>
      <c r="H38" s="40">
        <f t="shared" si="1"/>
        <v>14.83</v>
      </c>
      <c r="I38" s="41">
        <f t="shared" si="2"/>
        <v>63132</v>
      </c>
      <c r="J38" s="42">
        <f t="shared" si="3"/>
        <v>170.9899999999907</v>
      </c>
      <c r="K38" s="37">
        <f t="shared" si="3"/>
        <v>-2.040000000000001</v>
      </c>
    </row>
    <row r="39" spans="1:11" ht="12.75">
      <c r="A39" s="38">
        <v>32</v>
      </c>
      <c r="B39" s="39" t="s">
        <v>31</v>
      </c>
      <c r="C39" s="19">
        <v>266761</v>
      </c>
      <c r="D39" s="11">
        <v>36107.69</v>
      </c>
      <c r="E39" s="40">
        <f t="shared" si="0"/>
        <v>13.54</v>
      </c>
      <c r="F39" s="19">
        <v>292240</v>
      </c>
      <c r="G39" s="11">
        <v>42285.18</v>
      </c>
      <c r="H39" s="40">
        <f t="shared" si="1"/>
        <v>14.47</v>
      </c>
      <c r="I39" s="41">
        <f t="shared" si="2"/>
        <v>25479</v>
      </c>
      <c r="J39" s="42">
        <f t="shared" si="3"/>
        <v>6177.489999999998</v>
      </c>
      <c r="K39" s="37">
        <f t="shared" si="3"/>
        <v>0.9300000000000015</v>
      </c>
    </row>
    <row r="40" spans="1:11" ht="13.5" thickBot="1">
      <c r="A40" s="38">
        <v>33</v>
      </c>
      <c r="B40" s="43" t="s">
        <v>32</v>
      </c>
      <c r="C40" s="25">
        <v>141292</v>
      </c>
      <c r="D40" s="11">
        <v>19999.93</v>
      </c>
      <c r="E40" s="44">
        <f t="shared" si="0"/>
        <v>14.16</v>
      </c>
      <c r="F40" s="25">
        <v>137225</v>
      </c>
      <c r="G40" s="11">
        <v>20673.32</v>
      </c>
      <c r="H40" s="44">
        <f t="shared" si="1"/>
        <v>15.07</v>
      </c>
      <c r="I40" s="45">
        <f t="shared" si="2"/>
        <v>-4067</v>
      </c>
      <c r="J40" s="46">
        <f t="shared" si="3"/>
        <v>673.3899999999994</v>
      </c>
      <c r="K40" s="47">
        <f t="shared" si="3"/>
        <v>0.9100000000000001</v>
      </c>
    </row>
    <row r="41" spans="1:11" ht="16.5" thickBot="1">
      <c r="A41" s="48"/>
      <c r="B41" s="49" t="s">
        <v>33</v>
      </c>
      <c r="C41" s="50">
        <f>SUM(C8:C40)</f>
        <v>17282820</v>
      </c>
      <c r="D41" s="50">
        <f>SUM(D8:D40)</f>
        <v>2982646.8800000004</v>
      </c>
      <c r="E41" s="31">
        <f t="shared" si="0"/>
        <v>17.26</v>
      </c>
      <c r="F41" s="50">
        <f>SUM(F8:F40)</f>
        <v>19360006</v>
      </c>
      <c r="G41" s="50">
        <f>SUM(G8:G40)</f>
        <v>3166197.4999999995</v>
      </c>
      <c r="H41" s="31">
        <f t="shared" si="1"/>
        <v>16.35</v>
      </c>
      <c r="I41" s="50">
        <f t="shared" si="2"/>
        <v>2077186</v>
      </c>
      <c r="J41" s="50">
        <f>G41-D41</f>
        <v>183550.61999999918</v>
      </c>
      <c r="K41" s="31">
        <f t="shared" si="3"/>
        <v>-0.9100000000000001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2018-05-15T11:25:29Z</cp:lastPrinted>
  <dcterms:created xsi:type="dcterms:W3CDTF">2005-05-17T11:24:02Z</dcterms:created>
  <dcterms:modified xsi:type="dcterms:W3CDTF">2018-05-15T11:27:15Z</dcterms:modified>
  <cp:category/>
  <cp:version/>
  <cp:contentType/>
  <cp:contentStatus/>
</cp:coreProperties>
</file>