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20" windowHeight="9675" activeTab="0"/>
  </bookViews>
  <sheets>
    <sheet name="Лист1" sheetId="1" r:id="rId1"/>
  </sheets>
  <definedNames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<sst xmlns="http://schemas.openxmlformats.org/spreadsheetml/2006/main" count="48" uniqueCount="48">
  <si>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                             </t>
  </si>
  <si>
    <t xml:space="preserve">    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</si>
  <si>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</si>
  <si>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</si>
  <si>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</si>
  <si>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</si>
  <si>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</si>
  <si>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</si>
  <si>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</si>
  <si>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</si>
  <si>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</si>
  <si>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</si>
  <si>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</si>
  <si>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</si>
  <si>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</si>
  <si>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</si>
  <si>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</si>
  <si>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</si>
  <si>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</si>
  <si>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</si>
  <si>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</si>
  <si>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</si>
  <si>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</si>
  <si>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</si>
  <si>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</si>
  <si>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</si>
  <si>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</si>
  <si>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</si>
  <si>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</si>
  <si>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</si>
  <si>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</si>
  <si>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</si>
  <si>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</si>
  <si>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</si>
  <si>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</si>
  <si>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</si>
  <si>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</si>
  <si>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</si>
  <si>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</si>
  <si>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Итого по МО*</t>
  </si>
  <si>
    <t>Областной бюджет</t>
  </si>
  <si>
    <t>Всего по области</t>
  </si>
  <si>
    <t>*сведения о поступлении в местные бюджеты приведены  исходя из данных бухгалтерского отчета (детализация).</t>
  </si>
  <si>
    <t xml:space="preserve">                                Анализ исполнения плана по мобилизации собственных доходов   в консодидированный бюджет области по состоянию на 01.02.2018 </t>
  </si>
  <si>
    <t>Факт на 01.02.2017</t>
  </si>
  <si>
    <t xml:space="preserve">Факт на 01.02.2018               </t>
  </si>
  <si>
    <t>Отклонение   (+,-)                                    (2018 /2017)</t>
  </si>
  <si>
    <t>План на 2018 год                   (по состоянию на 01.02.2018)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</si>
</sst>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0"/>
      <name val="Agency FB"/>
      <family val="2"/>
    </font>
    <font>
      <sz val="10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48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Border="1" applyAlignment="1">
      <alignment horizontal="right" shrinkToFit="1"/>
    </xf>
    <xf numFmtId="14" fontId="8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48" fillId="0" borderId="16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="60" zoomScalePageLayoutView="0" workbookViewId="0" topLeftCell="A1">
      <selection activeCell="E13" sqref="E13"/>
    </sheetView>
  </sheetViews>
  <sheetFormatPr defaultColWidth="9.140625" defaultRowHeight="15"/>
  <cols>
    <col min="1" max="1" width="31.00390625" style="1" customWidth="1"/>
    <col min="2" max="2" width="24.421875" style="1" customWidth="1"/>
    <col min="3" max="3" width="28.28125" style="1" customWidth="1"/>
    <col min="4" max="4" width="24.28125" style="1" customWidth="1"/>
    <col min="5" max="5" width="17.28125" style="1" customWidth="1"/>
    <col min="6" max="6" width="15.8515625" style="1" customWidth="1"/>
    <col min="7" max="7" width="21.28125" style="1" customWidth="1"/>
    <col min="8" max="8" width="39.8515625" style="1" customWidth="1"/>
    <col min="9" max="16384" width="9.140625" style="1" customWidth="1"/>
  </cols>
  <sheetData>
    <row r="1" spans="1:7" ht="59.25" customHeight="1">
      <c r="A1" s="39" t="s">
        <v>43</v>
      </c>
      <c r="B1" s="39"/>
      <c r="C1" s="39"/>
      <c r="D1" s="39"/>
      <c r="E1" s="39"/>
      <c r="F1" s="39"/>
      <c r="G1" s="39"/>
    </row>
    <row r="2" spans="1:7" s="3" customFormat="1" ht="17.25" customHeight="1">
      <c r="A2" s="40" t="s">
        <v>0</v>
      </c>
      <c r="B2" s="41"/>
      <c r="C2" s="41"/>
      <c r="D2" s="41"/>
      <c r="E2" s="41"/>
      <c r="F2" s="2"/>
      <c r="G2" s="2"/>
    </row>
    <row r="3" spans="1:7" ht="19.5" customHeight="1" thickBot="1">
      <c r="A3" s="4" t="s">
        <v>1</v>
      </c>
      <c r="B3" s="42"/>
      <c r="C3" s="42"/>
      <c r="D3" s="42"/>
      <c r="E3" s="42"/>
      <c r="G3" s="5" t="s">
        <v>2</v>
      </c>
    </row>
    <row r="4" spans="1:8" s="7" customFormat="1" ht="20.25">
      <c r="A4" s="43" t="s">
        <v>3</v>
      </c>
      <c r="B4" s="33" t="s">
        <v>44</v>
      </c>
      <c r="C4" s="33" t="s">
        <v>47</v>
      </c>
      <c r="D4" s="33" t="s">
        <v>45</v>
      </c>
      <c r="E4" s="33" t="s">
        <v>4</v>
      </c>
      <c r="F4" s="33" t="s">
        <v>5</v>
      </c>
      <c r="G4" s="35" t="s">
        <v>46</v>
      </c>
      <c r="H4" s="6"/>
    </row>
    <row r="5" spans="1:8" s="7" customFormat="1" ht="107.25" customHeight="1">
      <c r="A5" s="44"/>
      <c r="B5" s="34"/>
      <c r="C5" s="34"/>
      <c r="D5" s="34"/>
      <c r="E5" s="34"/>
      <c r="F5" s="34"/>
      <c r="G5" s="36"/>
      <c r="H5" s="6"/>
    </row>
    <row r="6" spans="1:7" ht="20.25">
      <c r="A6" s="8" t="s">
        <v>6</v>
      </c>
      <c r="B6" s="32">
        <v>231245.56286</v>
      </c>
      <c r="C6" s="9">
        <v>2870118.1</v>
      </c>
      <c r="D6" s="9">
        <v>255620.68702</v>
      </c>
      <c r="E6" s="10">
        <f>D6/C6*100</f>
        <v>8.90627765526443</v>
      </c>
      <c r="F6" s="10">
        <f>D6/B6*100</f>
        <v>110.54079648427984</v>
      </c>
      <c r="G6" s="11">
        <f aca="true" t="shared" si="0" ref="G6:G41">D6-B6</f>
        <v>24375.124160000007</v>
      </c>
    </row>
    <row r="7" spans="1:7" ht="20.25">
      <c r="A7" s="8" t="s">
        <v>7</v>
      </c>
      <c r="B7" s="32">
        <v>22003.45444</v>
      </c>
      <c r="C7" s="9">
        <v>312369.231</v>
      </c>
      <c r="D7" s="9">
        <v>27406.74293</v>
      </c>
      <c r="E7" s="10">
        <f>D7/C7*100</f>
        <v>8.773829241203336</v>
      </c>
      <c r="F7" s="10">
        <f aca="true" t="shared" si="1" ref="F7:F41">D7/B7*100</f>
        <v>124.55654635836353</v>
      </c>
      <c r="G7" s="11">
        <f t="shared" si="0"/>
        <v>5403.288489999999</v>
      </c>
    </row>
    <row r="8" spans="1:7" ht="20.25">
      <c r="A8" s="8" t="s">
        <v>8</v>
      </c>
      <c r="B8" s="32">
        <v>29974.328</v>
      </c>
      <c r="C8" s="9">
        <v>415638.774</v>
      </c>
      <c r="D8" s="9">
        <v>34374.21127</v>
      </c>
      <c r="E8" s="10">
        <f aca="true" t="shared" si="2" ref="E8:E41">D8/C8*100</f>
        <v>8.270212843520707</v>
      </c>
      <c r="F8" s="10">
        <f t="shared" si="1"/>
        <v>114.67883873826963</v>
      </c>
      <c r="G8" s="11">
        <f t="shared" si="0"/>
        <v>4399.883269999998</v>
      </c>
    </row>
    <row r="9" spans="1:7" ht="19.5" customHeight="1">
      <c r="A9" s="8" t="s">
        <v>9</v>
      </c>
      <c r="B9" s="32">
        <v>24447.06829</v>
      </c>
      <c r="C9" s="9">
        <v>272600</v>
      </c>
      <c r="D9" s="9">
        <v>21472.56659</v>
      </c>
      <c r="E9" s="10">
        <f t="shared" si="2"/>
        <v>7.8769503264856935</v>
      </c>
      <c r="F9" s="10">
        <f t="shared" si="1"/>
        <v>87.83288996162901</v>
      </c>
      <c r="G9" s="11">
        <f t="shared" si="0"/>
        <v>-2974.5017000000007</v>
      </c>
    </row>
    <row r="10" spans="1:7" ht="18" customHeight="1">
      <c r="A10" s="8" t="s">
        <v>10</v>
      </c>
      <c r="B10" s="32">
        <v>7042.21026</v>
      </c>
      <c r="C10" s="9">
        <v>103920.178</v>
      </c>
      <c r="D10" s="9">
        <v>14334.1528</v>
      </c>
      <c r="E10" s="10">
        <f t="shared" si="2"/>
        <v>13.793425950444387</v>
      </c>
      <c r="F10" s="10">
        <f t="shared" si="1"/>
        <v>203.54622016071414</v>
      </c>
      <c r="G10" s="11">
        <f t="shared" si="0"/>
        <v>7291.94254</v>
      </c>
    </row>
    <row r="11" spans="1:7" ht="19.5" customHeight="1">
      <c r="A11" s="8" t="s">
        <v>11</v>
      </c>
      <c r="B11" s="32">
        <v>7970.22641</v>
      </c>
      <c r="C11" s="9">
        <v>106538.8</v>
      </c>
      <c r="D11" s="9">
        <v>6345.11519</v>
      </c>
      <c r="E11" s="10">
        <f t="shared" si="2"/>
        <v>5.955684867860348</v>
      </c>
      <c r="F11" s="10">
        <f t="shared" si="1"/>
        <v>79.61022515042959</v>
      </c>
      <c r="G11" s="11">
        <f t="shared" si="0"/>
        <v>-1625.1112199999998</v>
      </c>
    </row>
    <row r="12" spans="1:7" ht="20.25" customHeight="1">
      <c r="A12" s="8" t="s">
        <v>12</v>
      </c>
      <c r="B12" s="32">
        <v>26473.79071</v>
      </c>
      <c r="C12" s="9">
        <v>406224.862</v>
      </c>
      <c r="D12" s="9">
        <v>26112.04954</v>
      </c>
      <c r="E12" s="10">
        <f t="shared" si="2"/>
        <v>6.427979176715186</v>
      </c>
      <c r="F12" s="10">
        <f t="shared" si="1"/>
        <v>98.63358755849286</v>
      </c>
      <c r="G12" s="11">
        <f t="shared" si="0"/>
        <v>-361.74117000000115</v>
      </c>
    </row>
    <row r="13" spans="1:7" ht="21" customHeight="1">
      <c r="A13" s="8" t="s">
        <v>13</v>
      </c>
      <c r="B13" s="32">
        <v>9170.040289999999</v>
      </c>
      <c r="C13" s="9">
        <v>142811.699</v>
      </c>
      <c r="D13" s="9">
        <v>9175.41991</v>
      </c>
      <c r="E13" s="10">
        <f t="shared" si="2"/>
        <v>6.424837722853505</v>
      </c>
      <c r="F13" s="10">
        <f t="shared" si="1"/>
        <v>100.05866517299677</v>
      </c>
      <c r="G13" s="11">
        <f t="shared" si="0"/>
        <v>5.379620000001523</v>
      </c>
    </row>
    <row r="14" spans="1:7" ht="19.5" customHeight="1">
      <c r="A14" s="8" t="s">
        <v>14</v>
      </c>
      <c r="B14" s="32">
        <v>2243.9220499999997</v>
      </c>
      <c r="C14" s="9">
        <v>40093.405</v>
      </c>
      <c r="D14" s="9">
        <v>1951.92325</v>
      </c>
      <c r="E14" s="10">
        <f t="shared" si="2"/>
        <v>4.868439709722834</v>
      </c>
      <c r="F14" s="10">
        <f t="shared" si="1"/>
        <v>86.9871237282953</v>
      </c>
      <c r="G14" s="11">
        <f t="shared" si="0"/>
        <v>-291.9987999999996</v>
      </c>
    </row>
    <row r="15" spans="1:7" ht="20.25" customHeight="1">
      <c r="A15" s="8" t="s">
        <v>15</v>
      </c>
      <c r="B15" s="32">
        <v>4344.73487</v>
      </c>
      <c r="C15" s="9">
        <v>98870.8</v>
      </c>
      <c r="D15" s="9">
        <v>4166.26257</v>
      </c>
      <c r="E15" s="10">
        <f t="shared" si="2"/>
        <v>4.213845311254687</v>
      </c>
      <c r="F15" s="10">
        <f t="shared" si="1"/>
        <v>95.89221654853245</v>
      </c>
      <c r="G15" s="11">
        <f t="shared" si="0"/>
        <v>-178.47230000000036</v>
      </c>
    </row>
    <row r="16" spans="1:7" ht="20.25" customHeight="1">
      <c r="A16" s="8" t="s">
        <v>16</v>
      </c>
      <c r="B16" s="32">
        <v>3332.13954</v>
      </c>
      <c r="C16" s="9">
        <v>57460.552</v>
      </c>
      <c r="D16" s="9">
        <v>2701.14081</v>
      </c>
      <c r="E16" s="10">
        <f t="shared" si="2"/>
        <v>4.700861227368647</v>
      </c>
      <c r="F16" s="10">
        <f t="shared" si="1"/>
        <v>81.06325613242474</v>
      </c>
      <c r="G16" s="11">
        <f t="shared" si="0"/>
        <v>-630.9987300000003</v>
      </c>
    </row>
    <row r="17" spans="1:7" ht="19.5" customHeight="1">
      <c r="A17" s="8" t="s">
        <v>17</v>
      </c>
      <c r="B17" s="32">
        <v>9769.04669</v>
      </c>
      <c r="C17" s="9">
        <v>183758.556</v>
      </c>
      <c r="D17" s="9">
        <v>11733.07315</v>
      </c>
      <c r="E17" s="10">
        <f t="shared" si="2"/>
        <v>6.385048623259751</v>
      </c>
      <c r="F17" s="10">
        <f t="shared" si="1"/>
        <v>120.1045866840872</v>
      </c>
      <c r="G17" s="11">
        <f t="shared" si="0"/>
        <v>1964.026460000001</v>
      </c>
    </row>
    <row r="18" spans="1:7" ht="20.25" customHeight="1">
      <c r="A18" s="8" t="s">
        <v>18</v>
      </c>
      <c r="B18" s="32">
        <v>3119.00242</v>
      </c>
      <c r="C18" s="9">
        <v>55421.002</v>
      </c>
      <c r="D18" s="9">
        <v>3160.40035</v>
      </c>
      <c r="E18" s="10">
        <f t="shared" si="2"/>
        <v>5.702531957108968</v>
      </c>
      <c r="F18" s="10">
        <f t="shared" si="1"/>
        <v>101.32728111188834</v>
      </c>
      <c r="G18" s="11">
        <f t="shared" si="0"/>
        <v>41.39793000000009</v>
      </c>
    </row>
    <row r="19" spans="1:7" ht="20.25" customHeight="1">
      <c r="A19" s="8" t="s">
        <v>19</v>
      </c>
      <c r="B19" s="32">
        <v>15261.28067</v>
      </c>
      <c r="C19" s="9">
        <v>230732.3</v>
      </c>
      <c r="D19" s="9">
        <v>13831.24151</v>
      </c>
      <c r="E19" s="10">
        <f t="shared" si="2"/>
        <v>5.994497307052373</v>
      </c>
      <c r="F19" s="10">
        <f t="shared" si="1"/>
        <v>90.62962544938242</v>
      </c>
      <c r="G19" s="11">
        <f t="shared" si="0"/>
        <v>-1430.0391600000003</v>
      </c>
    </row>
    <row r="20" spans="1:7" ht="21" customHeight="1">
      <c r="A20" s="8" t="s">
        <v>20</v>
      </c>
      <c r="B20" s="32">
        <v>4222.11949</v>
      </c>
      <c r="C20" s="9">
        <v>77553.6</v>
      </c>
      <c r="D20" s="9">
        <v>4853.54867</v>
      </c>
      <c r="E20" s="10">
        <f t="shared" si="2"/>
        <v>6.258315113676219</v>
      </c>
      <c r="F20" s="10">
        <f t="shared" si="1"/>
        <v>114.95526551286686</v>
      </c>
      <c r="G20" s="11">
        <f t="shared" si="0"/>
        <v>631.4291800000001</v>
      </c>
    </row>
    <row r="21" spans="1:7" ht="21.75" customHeight="1">
      <c r="A21" s="8" t="s">
        <v>21</v>
      </c>
      <c r="B21" s="32">
        <v>9304.12972</v>
      </c>
      <c r="C21" s="9">
        <v>172648.7</v>
      </c>
      <c r="D21" s="9">
        <v>11562.63767</v>
      </c>
      <c r="E21" s="10">
        <f t="shared" si="2"/>
        <v>6.697205174438035</v>
      </c>
      <c r="F21" s="10">
        <f t="shared" si="1"/>
        <v>124.27425259500788</v>
      </c>
      <c r="G21" s="11">
        <f t="shared" si="0"/>
        <v>2258.5079499999993</v>
      </c>
    </row>
    <row r="22" spans="1:7" ht="21" customHeight="1">
      <c r="A22" s="8" t="s">
        <v>22</v>
      </c>
      <c r="B22" s="32">
        <v>7400.21716</v>
      </c>
      <c r="C22" s="9">
        <v>81610</v>
      </c>
      <c r="D22" s="9">
        <v>5374.66479</v>
      </c>
      <c r="E22" s="10">
        <f t="shared" si="2"/>
        <v>6.58579192500919</v>
      </c>
      <c r="F22" s="10">
        <f t="shared" si="1"/>
        <v>72.6284739190005</v>
      </c>
      <c r="G22" s="11">
        <f t="shared" si="0"/>
        <v>-2025.5523700000003</v>
      </c>
    </row>
    <row r="23" spans="1:7" ht="20.25" customHeight="1">
      <c r="A23" s="8" t="s">
        <v>23</v>
      </c>
      <c r="B23" s="32">
        <v>5802.70176</v>
      </c>
      <c r="C23" s="9">
        <v>106743</v>
      </c>
      <c r="D23" s="9">
        <v>6572.874559999999</v>
      </c>
      <c r="E23" s="10">
        <f t="shared" si="2"/>
        <v>6.15766332218506</v>
      </c>
      <c r="F23" s="10">
        <f t="shared" si="1"/>
        <v>113.272658700281</v>
      </c>
      <c r="G23" s="11">
        <f t="shared" si="0"/>
        <v>770.1727999999994</v>
      </c>
    </row>
    <row r="24" spans="1:7" ht="21.75" customHeight="1">
      <c r="A24" s="8" t="s">
        <v>24</v>
      </c>
      <c r="B24" s="32">
        <v>4527.97145</v>
      </c>
      <c r="C24" s="9">
        <v>48662</v>
      </c>
      <c r="D24" s="9">
        <v>3455.9852</v>
      </c>
      <c r="E24" s="10">
        <f t="shared" si="2"/>
        <v>7.102020467716083</v>
      </c>
      <c r="F24" s="10">
        <f t="shared" si="1"/>
        <v>76.3252427309364</v>
      </c>
      <c r="G24" s="11">
        <f t="shared" si="0"/>
        <v>-1071.98625</v>
      </c>
    </row>
    <row r="25" spans="1:7" ht="20.25" customHeight="1">
      <c r="A25" s="8" t="s">
        <v>25</v>
      </c>
      <c r="B25" s="32">
        <v>5603.72872</v>
      </c>
      <c r="C25" s="9">
        <v>98420.04</v>
      </c>
      <c r="D25" s="9">
        <v>5788.368469999999</v>
      </c>
      <c r="E25" s="10">
        <f t="shared" si="2"/>
        <v>5.881290507502333</v>
      </c>
      <c r="F25" s="10">
        <f t="shared" si="1"/>
        <v>103.29494447761203</v>
      </c>
      <c r="G25" s="11">
        <f t="shared" si="0"/>
        <v>184.63974999999937</v>
      </c>
    </row>
    <row r="26" spans="1:7" ht="20.25" customHeight="1">
      <c r="A26" s="8" t="s">
        <v>26</v>
      </c>
      <c r="B26" s="32">
        <v>8133.46924</v>
      </c>
      <c r="C26" s="9">
        <v>127264.1</v>
      </c>
      <c r="D26" s="9">
        <v>8872.42419</v>
      </c>
      <c r="E26" s="10">
        <f t="shared" si="2"/>
        <v>6.971663014157173</v>
      </c>
      <c r="F26" s="10">
        <f t="shared" si="1"/>
        <v>109.08535986545391</v>
      </c>
      <c r="G26" s="11">
        <f t="shared" si="0"/>
        <v>738.9549499999994</v>
      </c>
    </row>
    <row r="27" spans="1:7" ht="21" customHeight="1">
      <c r="A27" s="8" t="s">
        <v>27</v>
      </c>
      <c r="B27" s="32">
        <v>2032.16506</v>
      </c>
      <c r="C27" s="9">
        <v>32854</v>
      </c>
      <c r="D27" s="9">
        <v>1890.86074</v>
      </c>
      <c r="E27" s="10">
        <f t="shared" si="2"/>
        <v>5.755344067693432</v>
      </c>
      <c r="F27" s="10">
        <f t="shared" si="1"/>
        <v>93.0466120699861</v>
      </c>
      <c r="G27" s="11">
        <f t="shared" si="0"/>
        <v>-141.30431999999996</v>
      </c>
    </row>
    <row r="28" spans="1:7" ht="20.25" customHeight="1">
      <c r="A28" s="8" t="s">
        <v>28</v>
      </c>
      <c r="B28" s="32">
        <v>10819.33593</v>
      </c>
      <c r="C28" s="9">
        <v>185347.5</v>
      </c>
      <c r="D28" s="9">
        <v>11293.48834</v>
      </c>
      <c r="E28" s="10">
        <f t="shared" si="2"/>
        <v>6.093143063704662</v>
      </c>
      <c r="F28" s="10">
        <f t="shared" si="1"/>
        <v>104.38245390537568</v>
      </c>
      <c r="G28" s="11">
        <f t="shared" si="0"/>
        <v>474.1524100000006</v>
      </c>
    </row>
    <row r="29" spans="1:7" ht="21.75" customHeight="1">
      <c r="A29" s="8" t="s">
        <v>29</v>
      </c>
      <c r="B29" s="32">
        <v>10285.82312</v>
      </c>
      <c r="C29" s="9">
        <v>191093.897</v>
      </c>
      <c r="D29" s="9">
        <v>11177.85138</v>
      </c>
      <c r="E29" s="10">
        <f t="shared" si="2"/>
        <v>5.849402600230609</v>
      </c>
      <c r="F29" s="10">
        <f t="shared" si="1"/>
        <v>108.67240520853912</v>
      </c>
      <c r="G29" s="11">
        <f t="shared" si="0"/>
        <v>892.028260000001</v>
      </c>
    </row>
    <row r="30" spans="1:7" ht="21.75" customHeight="1">
      <c r="A30" s="8" t="s">
        <v>30</v>
      </c>
      <c r="B30" s="32">
        <v>3261.7724700000003</v>
      </c>
      <c r="C30" s="9">
        <v>49258</v>
      </c>
      <c r="D30" s="9">
        <v>2739.0942400000004</v>
      </c>
      <c r="E30" s="10">
        <f t="shared" si="2"/>
        <v>5.560709407608917</v>
      </c>
      <c r="F30" s="10">
        <f t="shared" si="1"/>
        <v>83.97563794509554</v>
      </c>
      <c r="G30" s="11">
        <f t="shared" si="0"/>
        <v>-522.67823</v>
      </c>
    </row>
    <row r="31" spans="1:7" ht="22.5" customHeight="1">
      <c r="A31" s="8" t="s">
        <v>31</v>
      </c>
      <c r="B31" s="32">
        <v>5690.464120000001</v>
      </c>
      <c r="C31" s="9">
        <v>129696.167</v>
      </c>
      <c r="D31" s="9">
        <v>6836.171719999999</v>
      </c>
      <c r="E31" s="10">
        <f t="shared" si="2"/>
        <v>5.2709126862631175</v>
      </c>
      <c r="F31" s="10">
        <f t="shared" si="1"/>
        <v>120.13381643112793</v>
      </c>
      <c r="G31" s="11">
        <f t="shared" si="0"/>
        <v>1145.7075999999988</v>
      </c>
    </row>
    <row r="32" spans="1:7" ht="22.5" customHeight="1">
      <c r="A32" s="8" t="s">
        <v>32</v>
      </c>
      <c r="B32" s="32">
        <v>6478.92246</v>
      </c>
      <c r="C32" s="9">
        <v>137168.8</v>
      </c>
      <c r="D32" s="9">
        <v>8425.68642</v>
      </c>
      <c r="E32" s="10">
        <f t="shared" si="2"/>
        <v>6.142567712191111</v>
      </c>
      <c r="F32" s="10">
        <f t="shared" si="1"/>
        <v>130.0476502384318</v>
      </c>
      <c r="G32" s="11">
        <f t="shared" si="0"/>
        <v>1946.7639600000002</v>
      </c>
    </row>
    <row r="33" spans="1:7" ht="23.25" customHeight="1">
      <c r="A33" s="8" t="s">
        <v>33</v>
      </c>
      <c r="B33" s="32">
        <v>6405.677610000001</v>
      </c>
      <c r="C33" s="9">
        <v>106228.88</v>
      </c>
      <c r="D33" s="9">
        <v>6597.27891</v>
      </c>
      <c r="E33" s="10">
        <f t="shared" si="2"/>
        <v>6.210438168980036</v>
      </c>
      <c r="F33" s="10">
        <f t="shared" si="1"/>
        <v>102.99111681332336</v>
      </c>
      <c r="G33" s="11">
        <f t="shared" si="0"/>
        <v>191.60129999999936</v>
      </c>
    </row>
    <row r="34" spans="1:7" ht="21" customHeight="1">
      <c r="A34" s="8" t="s">
        <v>34</v>
      </c>
      <c r="B34" s="32">
        <v>10002.44496</v>
      </c>
      <c r="C34" s="9">
        <v>136664</v>
      </c>
      <c r="D34" s="9">
        <v>8152.22784</v>
      </c>
      <c r="E34" s="10">
        <f t="shared" si="2"/>
        <v>5.965161154363987</v>
      </c>
      <c r="F34" s="10">
        <f t="shared" si="1"/>
        <v>81.50235140109183</v>
      </c>
      <c r="G34" s="11">
        <f t="shared" si="0"/>
        <v>-1850.2171200000012</v>
      </c>
    </row>
    <row r="35" spans="1:8" ht="20.25" customHeight="1">
      <c r="A35" s="8" t="s">
        <v>35</v>
      </c>
      <c r="B35" s="32">
        <v>13385.7657</v>
      </c>
      <c r="C35" s="9">
        <v>162524</v>
      </c>
      <c r="D35" s="9">
        <v>11738.04026</v>
      </c>
      <c r="E35" s="10">
        <f t="shared" si="2"/>
        <v>7.222342706307991</v>
      </c>
      <c r="F35" s="10">
        <f t="shared" si="1"/>
        <v>87.69046555177638</v>
      </c>
      <c r="G35" s="11">
        <f t="shared" si="0"/>
        <v>-1647.7254400000002</v>
      </c>
      <c r="H35" s="12"/>
    </row>
    <row r="36" spans="1:7" ht="21.75" customHeight="1">
      <c r="A36" s="8" t="s">
        <v>36</v>
      </c>
      <c r="B36" s="32">
        <v>19093.740710000002</v>
      </c>
      <c r="C36" s="9">
        <v>256251</v>
      </c>
      <c r="D36" s="9">
        <v>20106.895559999997</v>
      </c>
      <c r="E36" s="10">
        <f t="shared" si="2"/>
        <v>7.846562768535536</v>
      </c>
      <c r="F36" s="10">
        <f t="shared" si="1"/>
        <v>105.30621456208094</v>
      </c>
      <c r="G36" s="11">
        <f t="shared" si="0"/>
        <v>1013.1548499999953</v>
      </c>
    </row>
    <row r="37" spans="1:10" ht="20.25">
      <c r="A37" s="8" t="s">
        <v>37</v>
      </c>
      <c r="B37" s="32">
        <v>5079.90433</v>
      </c>
      <c r="C37" s="9">
        <v>74925.092</v>
      </c>
      <c r="D37" s="9">
        <v>4564.30556</v>
      </c>
      <c r="E37" s="10">
        <f t="shared" si="2"/>
        <v>6.091825099127004</v>
      </c>
      <c r="F37" s="10">
        <f t="shared" si="1"/>
        <v>89.8502267659832</v>
      </c>
      <c r="G37" s="11">
        <f t="shared" si="0"/>
        <v>-515.5987700000005</v>
      </c>
      <c r="H37" s="13"/>
      <c r="I37" s="13"/>
      <c r="J37" s="13"/>
    </row>
    <row r="38" spans="1:7" ht="20.25">
      <c r="A38" s="8" t="s">
        <v>38</v>
      </c>
      <c r="B38" s="32">
        <v>8971.146480000001</v>
      </c>
      <c r="C38" s="9">
        <v>113741.587</v>
      </c>
      <c r="D38" s="9">
        <v>10521.3265</v>
      </c>
      <c r="E38" s="10">
        <f t="shared" si="2"/>
        <v>9.250201951200134</v>
      </c>
      <c r="F38" s="10">
        <f t="shared" si="1"/>
        <v>117.27961998453512</v>
      </c>
      <c r="G38" s="11">
        <f t="shared" si="0"/>
        <v>1550.180019999998</v>
      </c>
    </row>
    <row r="39" spans="1:8" s="7" customFormat="1" ht="42" customHeight="1">
      <c r="A39" s="14" t="s">
        <v>39</v>
      </c>
      <c r="B39" s="15">
        <f>SUM(B6:B38)</f>
        <v>542898.3079900002</v>
      </c>
      <c r="C39" s="15">
        <f>SUM(C6:C38)</f>
        <v>7585212.622</v>
      </c>
      <c r="D39" s="15">
        <f>SUM(D6:D38)</f>
        <v>582908.7179099999</v>
      </c>
      <c r="E39" s="16">
        <f>D39/C39*100</f>
        <v>7.684803933107201</v>
      </c>
      <c r="F39" s="16">
        <f t="shared" si="1"/>
        <v>107.36977981532716</v>
      </c>
      <c r="G39" s="17">
        <f t="shared" si="0"/>
        <v>40010.409919999656</v>
      </c>
      <c r="H39" s="6"/>
    </row>
    <row r="40" spans="1:7" ht="36" customHeight="1">
      <c r="A40" s="14" t="s">
        <v>40</v>
      </c>
      <c r="B40" s="15">
        <v>1223828.8365999998</v>
      </c>
      <c r="C40" s="15">
        <v>24794658.4</v>
      </c>
      <c r="D40" s="15">
        <v>1283744.8660499998</v>
      </c>
      <c r="E40" s="16">
        <f t="shared" si="2"/>
        <v>5.177505756844789</v>
      </c>
      <c r="F40" s="16">
        <f t="shared" si="1"/>
        <v>104.8957850688056</v>
      </c>
      <c r="G40" s="17">
        <f t="shared" si="0"/>
        <v>59916.02945000003</v>
      </c>
    </row>
    <row r="41" spans="1:8" s="7" customFormat="1" ht="43.5" customHeight="1" thickBot="1">
      <c r="A41" s="18" t="s">
        <v>41</v>
      </c>
      <c r="B41" s="19">
        <f>B39+B40</f>
        <v>1766727.1445900002</v>
      </c>
      <c r="C41" s="19">
        <f>C39+C40</f>
        <v>32379871.022</v>
      </c>
      <c r="D41" s="19">
        <f>D39+D40</f>
        <v>1866653.5839599997</v>
      </c>
      <c r="E41" s="20">
        <f t="shared" si="2"/>
        <v>5.764857996783653</v>
      </c>
      <c r="F41" s="20">
        <f t="shared" si="1"/>
        <v>105.65601992792098</v>
      </c>
      <c r="G41" s="21">
        <f t="shared" si="0"/>
        <v>99926.43936999957</v>
      </c>
      <c r="H41" s="22"/>
    </row>
    <row r="42" spans="1:4" ht="32.25" customHeight="1">
      <c r="A42" s="23" t="s">
        <v>42</v>
      </c>
      <c r="B42" s="24"/>
      <c r="C42" s="25"/>
      <c r="D42" s="25"/>
    </row>
    <row r="44" spans="1:6" ht="20.25">
      <c r="A44" s="23"/>
      <c r="C44" s="26"/>
      <c r="D44" s="27"/>
      <c r="F44" s="25"/>
    </row>
    <row r="45" spans="1:7" ht="56.25" customHeight="1">
      <c r="A45" s="28"/>
      <c r="B45" s="12"/>
      <c r="C45" s="29"/>
      <c r="D45" s="12"/>
      <c r="G45" s="12"/>
    </row>
    <row r="46" spans="1:7" ht="20.25">
      <c r="A46" s="37"/>
      <c r="B46" s="38"/>
      <c r="C46" s="38"/>
      <c r="D46" s="38"/>
      <c r="E46" s="38"/>
      <c r="F46" s="38"/>
      <c r="G46" s="38"/>
    </row>
    <row r="47" spans="1:3" ht="20.25">
      <c r="A47" s="30"/>
      <c r="C47" s="25"/>
    </row>
    <row r="48" spans="3:4" ht="20.25">
      <c r="C48" s="31"/>
      <c r="D48" s="31"/>
    </row>
    <row r="49" ht="20.25">
      <c r="D49" s="12"/>
    </row>
    <row r="51" ht="20.25">
      <c r="B51" s="12"/>
    </row>
  </sheetData>
  <sheetProtection/>
  <mergeCells count="11">
    <mergeCell ref="D4:D5"/>
    <mergeCell ref="E4:E5"/>
    <mergeCell ref="F4:F5"/>
    <mergeCell ref="G4:G5"/>
    <mergeCell ref="A46:G46"/>
    <mergeCell ref="A1:G1"/>
    <mergeCell ref="A2:E2"/>
    <mergeCell ref="B3:E3"/>
    <mergeCell ref="A4:A5"/>
    <mergeCell ref="B4:B5"/>
    <mergeCell ref="C4:C5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2018-02-14T09:38:28Z</cp:lastPrinted>
  <dcterms:created xsi:type="dcterms:W3CDTF">2016-05-17T06:39:03Z</dcterms:created>
  <dcterms:modified xsi:type="dcterms:W3CDTF">2018-02-14T09:38:31Z</dcterms:modified>
  <cp:category/>
  <cp:version/>
  <cp:contentType/>
  <cp:contentStatus/>
</cp:coreProperties>
</file>