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40" windowHeight="8595" tabRatio="598" activeTab="1"/>
  </bookViews>
  <sheets>
    <sheet name="Динамика поступлений 01.08.2017" sheetId="1" r:id="rId1"/>
    <sheet name="удельный вес 01.08.2017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<sst xmlns="http://schemas.openxmlformats.org/spreadsheetml/2006/main" count="98" uniqueCount="55">
  <si>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</si>
  <si>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</si>
  <si>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</si>
  <si>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</si>
  <si>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</si>
  <si>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</si>
  <si>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</si>
  <si>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</si>
  <si>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</si>
  <si>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</si>
  <si>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</si>
  <si>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</si>
  <si>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</si>
  <si>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</si>
  <si>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</si>
  <si>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</si>
  <si>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</si>
  <si>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</si>
  <si>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</si>
  <si>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</si>
  <si>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</si>
  <si>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</si>
  <si>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</si>
  <si>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</si>
  <si>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</si>
  <si>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</si>
  <si>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</si>
  <si>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</si>
  <si>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</si>
  <si>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</si>
  <si>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</si>
  <si>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</si>
  <si>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</si>
  <si>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</si>
  <si>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</si>
  <si>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</si>
  <si>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</si>
  <si>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</si>
  <si>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</si>
  <si>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</si>
  <si>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</si>
  <si>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</si>
  <si>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</si>
  <si>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</si>
  <si>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</si>
  <si>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</si>
  <si>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</si>
  <si>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01.08.2016г.</t>
  </si>
  <si>
    <t>по состоянию на 01.08.2016 года (по приказу 65Н)</t>
  </si>
  <si>
    <t xml:space="preserve">По состоянию на 01.08.2016 года </t>
  </si>
  <si>
    <t>по состоянию на 01.08.2017г.</t>
  </si>
  <si>
    <t>по состоянию на 01.08.2017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</si>
  <si>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01.08.2017 года 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</si>
  <si>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01.08.2017 года</t>
  </si>
  <si>
    <t xml:space="preserve">По состоянию на 01.08.2017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</si>
</sst>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28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1" t="s">
        <v>52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48</v>
      </c>
      <c r="D6" s="7" t="s">
        <v>51</v>
      </c>
      <c r="E6" s="59"/>
      <c r="F6" s="61"/>
      <c r="G6" s="7" t="s">
        <v>47</v>
      </c>
      <c r="H6" s="7" t="s">
        <v>50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3586816.52</v>
      </c>
      <c r="D8" s="11">
        <v>4127497.98</v>
      </c>
      <c r="E8" s="12">
        <f aca="true" t="shared" si="0" ref="E8:E41">D8-C8</f>
        <v>540681.46</v>
      </c>
      <c r="F8" s="13">
        <f aca="true" t="shared" si="1" ref="F8:F41">ROUND(D8/C8*100,2)</f>
        <v>115.07</v>
      </c>
      <c r="G8" s="14">
        <v>23460645</v>
      </c>
      <c r="H8" s="14">
        <v>24729520</v>
      </c>
      <c r="I8" s="12">
        <f>H8-G8</f>
        <v>1268875</v>
      </c>
      <c r="J8" s="15">
        <f>ROUND(H8/G8*100,2)</f>
        <v>105.41</v>
      </c>
      <c r="N8" s="1"/>
      <c r="O8" s="5"/>
    </row>
    <row r="9" spans="1:15" ht="15.75">
      <c r="A9" s="16">
        <v>2</v>
      </c>
      <c r="B9" s="17" t="s">
        <v>44</v>
      </c>
      <c r="C9" s="11">
        <v>166389.05</v>
      </c>
      <c r="D9" s="11">
        <v>173699.89</v>
      </c>
      <c r="E9" s="12">
        <f t="shared" si="0"/>
        <v>7310.840000000026</v>
      </c>
      <c r="F9" s="18">
        <f t="shared" si="1"/>
        <v>104.39</v>
      </c>
      <c r="G9" s="19">
        <v>1088586</v>
      </c>
      <c r="H9" s="19">
        <v>1125204</v>
      </c>
      <c r="I9" s="20">
        <f aca="true" t="shared" si="2" ref="I9:I41">H9-G9</f>
        <v>36618</v>
      </c>
      <c r="J9" s="21">
        <f aca="true" t="shared" si="3" ref="J9:J41">ROUND(H9/G9*100,2)</f>
        <v>103.36</v>
      </c>
      <c r="N9" s="1"/>
      <c r="O9" s="5"/>
    </row>
    <row r="10" spans="1:15" ht="15.75">
      <c r="A10" s="16">
        <v>3</v>
      </c>
      <c r="B10" s="17" t="s">
        <v>2</v>
      </c>
      <c r="C10" s="11">
        <v>210411.9</v>
      </c>
      <c r="D10" s="11">
        <v>252374.06</v>
      </c>
      <c r="E10" s="12">
        <f t="shared" si="0"/>
        <v>41962.16</v>
      </c>
      <c r="F10" s="18">
        <f t="shared" si="1"/>
        <v>119.94</v>
      </c>
      <c r="G10" s="19">
        <v>1283813</v>
      </c>
      <c r="H10" s="19">
        <v>1408763</v>
      </c>
      <c r="I10" s="20">
        <f t="shared" si="2"/>
        <v>124950</v>
      </c>
      <c r="J10" s="21">
        <f t="shared" si="3"/>
        <v>109.73</v>
      </c>
      <c r="N10" s="1"/>
      <c r="O10" s="5"/>
    </row>
    <row r="11" spans="1:15" ht="15.75">
      <c r="A11" s="16">
        <v>4</v>
      </c>
      <c r="B11" s="17" t="s">
        <v>3</v>
      </c>
      <c r="C11" s="11">
        <v>177194.87</v>
      </c>
      <c r="D11" s="11">
        <v>180612.83</v>
      </c>
      <c r="E11" s="12">
        <f t="shared" si="0"/>
        <v>3417.959999999992</v>
      </c>
      <c r="F11" s="18">
        <f t="shared" si="1"/>
        <v>101.93</v>
      </c>
      <c r="G11" s="19">
        <v>1097044</v>
      </c>
      <c r="H11" s="19">
        <v>1159906</v>
      </c>
      <c r="I11" s="20">
        <f t="shared" si="2"/>
        <v>62862</v>
      </c>
      <c r="J11" s="21">
        <f t="shared" si="3"/>
        <v>105.73</v>
      </c>
      <c r="N11" s="1"/>
      <c r="O11" s="5"/>
    </row>
    <row r="12" spans="1:15" ht="15.75">
      <c r="A12" s="16">
        <v>5</v>
      </c>
      <c r="B12" s="17" t="s">
        <v>4</v>
      </c>
      <c r="C12" s="11">
        <v>61900.32</v>
      </c>
      <c r="D12" s="11">
        <v>81838.78</v>
      </c>
      <c r="E12" s="12">
        <f t="shared" si="0"/>
        <v>19938.46</v>
      </c>
      <c r="F12" s="18">
        <f t="shared" si="1"/>
        <v>132.21</v>
      </c>
      <c r="G12" s="19">
        <v>301311</v>
      </c>
      <c r="H12" s="19">
        <v>358469</v>
      </c>
      <c r="I12" s="20">
        <f t="shared" si="2"/>
        <v>57158</v>
      </c>
      <c r="J12" s="21">
        <f t="shared" si="3"/>
        <v>118.97</v>
      </c>
      <c r="N12" s="1"/>
      <c r="O12" s="5"/>
    </row>
    <row r="13" spans="1:15" ht="15.75">
      <c r="A13" s="16">
        <v>6</v>
      </c>
      <c r="B13" s="17" t="s">
        <v>5</v>
      </c>
      <c r="C13" s="11">
        <v>54717.92</v>
      </c>
      <c r="D13" s="11">
        <v>60319.53</v>
      </c>
      <c r="E13" s="12">
        <f t="shared" si="0"/>
        <v>5601.610000000001</v>
      </c>
      <c r="F13" s="18">
        <f t="shared" si="1"/>
        <v>110.24</v>
      </c>
      <c r="G13" s="19">
        <v>295386</v>
      </c>
      <c r="H13" s="19">
        <v>325935</v>
      </c>
      <c r="I13" s="20">
        <f t="shared" si="2"/>
        <v>30549</v>
      </c>
      <c r="J13" s="21">
        <f t="shared" si="3"/>
        <v>110.34</v>
      </c>
      <c r="N13" s="1"/>
      <c r="O13" s="5"/>
    </row>
    <row r="14" spans="1:15" ht="15.75">
      <c r="A14" s="16">
        <v>7</v>
      </c>
      <c r="B14" s="17" t="s">
        <v>6</v>
      </c>
      <c r="C14" s="11">
        <v>351078.84</v>
      </c>
      <c r="D14" s="11">
        <v>352375.59</v>
      </c>
      <c r="E14" s="12">
        <f t="shared" si="0"/>
        <v>1296.75</v>
      </c>
      <c r="F14" s="18">
        <f t="shared" si="1"/>
        <v>100.37</v>
      </c>
      <c r="G14" s="19">
        <v>1781946</v>
      </c>
      <c r="H14" s="19">
        <v>1979392</v>
      </c>
      <c r="I14" s="20">
        <f t="shared" si="2"/>
        <v>197446</v>
      </c>
      <c r="J14" s="21">
        <f t="shared" si="3"/>
        <v>111.08</v>
      </c>
      <c r="N14" s="1"/>
      <c r="O14" s="5"/>
    </row>
    <row r="15" spans="1:15" ht="15.75">
      <c r="A15" s="16">
        <v>8</v>
      </c>
      <c r="B15" s="17" t="s">
        <v>7</v>
      </c>
      <c r="C15" s="11">
        <v>189282.23</v>
      </c>
      <c r="D15" s="11">
        <v>209757.42</v>
      </c>
      <c r="E15" s="12">
        <f t="shared" si="0"/>
        <v>20475.190000000002</v>
      </c>
      <c r="F15" s="18">
        <f t="shared" si="1"/>
        <v>110.82</v>
      </c>
      <c r="G15" s="19">
        <v>1368869</v>
      </c>
      <c r="H15" s="19">
        <v>1613266</v>
      </c>
      <c r="I15" s="20">
        <f t="shared" si="2"/>
        <v>244397</v>
      </c>
      <c r="J15" s="21">
        <f t="shared" si="3"/>
        <v>117.85</v>
      </c>
      <c r="N15" s="1"/>
      <c r="O15" s="5"/>
    </row>
    <row r="16" spans="1:15" ht="15.75">
      <c r="A16" s="16">
        <v>9</v>
      </c>
      <c r="B16" s="17" t="s">
        <v>8</v>
      </c>
      <c r="C16" s="11">
        <v>14496.54</v>
      </c>
      <c r="D16" s="11">
        <v>14500.95</v>
      </c>
      <c r="E16" s="12">
        <f t="shared" si="0"/>
        <v>4.4099999999998545</v>
      </c>
      <c r="F16" s="18">
        <f t="shared" si="1"/>
        <v>100.03</v>
      </c>
      <c r="G16" s="19">
        <v>92701</v>
      </c>
      <c r="H16" s="19">
        <v>100413</v>
      </c>
      <c r="I16" s="20">
        <f t="shared" si="2"/>
        <v>7712</v>
      </c>
      <c r="J16" s="21">
        <f t="shared" si="3"/>
        <v>108.32</v>
      </c>
      <c r="N16" s="1"/>
      <c r="O16" s="5"/>
    </row>
    <row r="17" spans="1:15" ht="15.75">
      <c r="A17" s="16">
        <v>10</v>
      </c>
      <c r="B17" s="17" t="s">
        <v>9</v>
      </c>
      <c r="C17" s="11">
        <v>75614.89</v>
      </c>
      <c r="D17" s="11">
        <v>78035.03</v>
      </c>
      <c r="E17" s="12">
        <f t="shared" si="0"/>
        <v>2420.1399999999994</v>
      </c>
      <c r="F17" s="18">
        <f t="shared" si="1"/>
        <v>103.2</v>
      </c>
      <c r="G17" s="19">
        <v>233054</v>
      </c>
      <c r="H17" s="19">
        <v>273131</v>
      </c>
      <c r="I17" s="20">
        <f t="shared" si="2"/>
        <v>40077</v>
      </c>
      <c r="J17" s="21">
        <f t="shared" si="3"/>
        <v>117.2</v>
      </c>
      <c r="N17" s="1"/>
      <c r="O17" s="5"/>
    </row>
    <row r="18" spans="1:15" ht="15.75">
      <c r="A18" s="16">
        <v>11</v>
      </c>
      <c r="B18" s="17" t="s">
        <v>10</v>
      </c>
      <c r="C18" s="11">
        <v>29662.49</v>
      </c>
      <c r="D18" s="11">
        <v>35638.8</v>
      </c>
      <c r="E18" s="12">
        <f t="shared" si="0"/>
        <v>5976.310000000001</v>
      </c>
      <c r="F18" s="18">
        <f t="shared" si="1"/>
        <v>120.15</v>
      </c>
      <c r="G18" s="19">
        <v>175394</v>
      </c>
      <c r="H18" s="19">
        <v>197357</v>
      </c>
      <c r="I18" s="20">
        <f t="shared" si="2"/>
        <v>21963</v>
      </c>
      <c r="J18" s="21">
        <f t="shared" si="3"/>
        <v>112.52</v>
      </c>
      <c r="N18" s="1"/>
      <c r="O18" s="5"/>
    </row>
    <row r="19" spans="1:15" ht="15.75">
      <c r="A19" s="16">
        <v>12</v>
      </c>
      <c r="B19" s="17" t="s">
        <v>11</v>
      </c>
      <c r="C19" s="11">
        <v>135332.53</v>
      </c>
      <c r="D19" s="11">
        <v>142717.48</v>
      </c>
      <c r="E19" s="12">
        <f t="shared" si="0"/>
        <v>7384.950000000012</v>
      </c>
      <c r="F19" s="18">
        <f t="shared" si="1"/>
        <v>105.46</v>
      </c>
      <c r="G19" s="19">
        <v>717032</v>
      </c>
      <c r="H19" s="19">
        <v>753196</v>
      </c>
      <c r="I19" s="20">
        <f t="shared" si="2"/>
        <v>36164</v>
      </c>
      <c r="J19" s="21">
        <f t="shared" si="3"/>
        <v>105.04</v>
      </c>
      <c r="N19" s="1"/>
      <c r="O19" s="5"/>
    </row>
    <row r="20" spans="1:15" ht="15.75">
      <c r="A20" s="16">
        <v>13</v>
      </c>
      <c r="B20" s="17" t="s">
        <v>12</v>
      </c>
      <c r="C20" s="11">
        <v>29016.34</v>
      </c>
      <c r="D20" s="11">
        <v>27109.56</v>
      </c>
      <c r="E20" s="12">
        <f t="shared" si="0"/>
        <v>-1906.7799999999988</v>
      </c>
      <c r="F20" s="18">
        <f t="shared" si="1"/>
        <v>93.43</v>
      </c>
      <c r="G20" s="19">
        <v>143199</v>
      </c>
      <c r="H20" s="19">
        <v>155747</v>
      </c>
      <c r="I20" s="20">
        <f t="shared" si="2"/>
        <v>12548</v>
      </c>
      <c r="J20" s="21">
        <f t="shared" si="3"/>
        <v>108.76</v>
      </c>
      <c r="N20" s="1"/>
      <c r="O20" s="5"/>
    </row>
    <row r="21" spans="1:15" ht="15.75">
      <c r="A21" s="16">
        <v>14</v>
      </c>
      <c r="B21" s="17" t="s">
        <v>13</v>
      </c>
      <c r="C21" s="11">
        <v>138488.5</v>
      </c>
      <c r="D21" s="11">
        <v>160523.74</v>
      </c>
      <c r="E21" s="12">
        <f t="shared" si="0"/>
        <v>22035.23999999999</v>
      </c>
      <c r="F21" s="18">
        <f t="shared" si="1"/>
        <v>115.91</v>
      </c>
      <c r="G21" s="19">
        <v>964235</v>
      </c>
      <c r="H21" s="19">
        <v>1065013</v>
      </c>
      <c r="I21" s="20">
        <f t="shared" si="2"/>
        <v>100778</v>
      </c>
      <c r="J21" s="21">
        <f t="shared" si="3"/>
        <v>110.45</v>
      </c>
      <c r="N21" s="1"/>
      <c r="O21" s="5"/>
    </row>
    <row r="22" spans="1:15" ht="15.75">
      <c r="A22" s="16">
        <v>15</v>
      </c>
      <c r="B22" s="17" t="s">
        <v>14</v>
      </c>
      <c r="C22" s="11">
        <v>31984.99</v>
      </c>
      <c r="D22" s="11">
        <v>31340.75</v>
      </c>
      <c r="E22" s="12">
        <f t="shared" si="0"/>
        <v>-644.2400000000016</v>
      </c>
      <c r="F22" s="18">
        <f t="shared" si="1"/>
        <v>97.99</v>
      </c>
      <c r="G22" s="19">
        <v>155326</v>
      </c>
      <c r="H22" s="19">
        <v>189697</v>
      </c>
      <c r="I22" s="20">
        <f t="shared" si="2"/>
        <v>34371</v>
      </c>
      <c r="J22" s="21">
        <f t="shared" si="3"/>
        <v>122.13</v>
      </c>
      <c r="N22" s="1"/>
      <c r="O22" s="5"/>
    </row>
    <row r="23" spans="1:15" ht="15.75">
      <c r="A23" s="16">
        <v>16</v>
      </c>
      <c r="B23" s="17" t="s">
        <v>15</v>
      </c>
      <c r="C23" s="11">
        <v>72200.19</v>
      </c>
      <c r="D23" s="11">
        <v>90235.6</v>
      </c>
      <c r="E23" s="12">
        <f t="shared" si="0"/>
        <v>18035.410000000003</v>
      </c>
      <c r="F23" s="18">
        <f t="shared" si="1"/>
        <v>124.98</v>
      </c>
      <c r="G23" s="19">
        <v>418486</v>
      </c>
      <c r="H23" s="19">
        <v>497857</v>
      </c>
      <c r="I23" s="20">
        <f t="shared" si="2"/>
        <v>79371</v>
      </c>
      <c r="J23" s="21">
        <f t="shared" si="3"/>
        <v>118.97</v>
      </c>
      <c r="N23" s="1"/>
      <c r="O23" s="5"/>
    </row>
    <row r="24" spans="1:15" ht="15.75">
      <c r="A24" s="16">
        <v>17</v>
      </c>
      <c r="B24" s="17" t="s">
        <v>16</v>
      </c>
      <c r="C24" s="11">
        <v>32850.9</v>
      </c>
      <c r="D24" s="11">
        <v>35268.06</v>
      </c>
      <c r="E24" s="12">
        <f t="shared" si="0"/>
        <v>2417.159999999996</v>
      </c>
      <c r="F24" s="18">
        <f t="shared" si="1"/>
        <v>107.36</v>
      </c>
      <c r="G24" s="19">
        <v>194426</v>
      </c>
      <c r="H24" s="19">
        <v>242223</v>
      </c>
      <c r="I24" s="20">
        <f t="shared" si="2"/>
        <v>47797</v>
      </c>
      <c r="J24" s="21">
        <f t="shared" si="3"/>
        <v>124.58</v>
      </c>
      <c r="N24" s="1"/>
      <c r="O24" s="5"/>
    </row>
    <row r="25" spans="1:15" ht="15.75">
      <c r="A25" s="16">
        <v>18</v>
      </c>
      <c r="B25" s="17" t="s">
        <v>17</v>
      </c>
      <c r="C25" s="11">
        <v>47068.45</v>
      </c>
      <c r="D25" s="11">
        <v>45145</v>
      </c>
      <c r="E25" s="12">
        <f t="shared" si="0"/>
        <v>-1923.449999999997</v>
      </c>
      <c r="F25" s="18">
        <f t="shared" si="1"/>
        <v>95.91</v>
      </c>
      <c r="G25" s="19">
        <v>278467</v>
      </c>
      <c r="H25" s="19">
        <v>308917</v>
      </c>
      <c r="I25" s="20">
        <f t="shared" si="2"/>
        <v>30450</v>
      </c>
      <c r="J25" s="21">
        <f t="shared" si="3"/>
        <v>110.93</v>
      </c>
      <c r="N25" s="1"/>
      <c r="O25" s="5"/>
    </row>
    <row r="26" spans="1:15" ht="15.75">
      <c r="A26" s="16">
        <v>19</v>
      </c>
      <c r="B26" s="17" t="s">
        <v>18</v>
      </c>
      <c r="C26" s="11">
        <v>22564.4</v>
      </c>
      <c r="D26" s="11">
        <v>22555.89</v>
      </c>
      <c r="E26" s="12">
        <f t="shared" si="0"/>
        <v>-8.510000000002037</v>
      </c>
      <c r="F26" s="18">
        <f t="shared" si="1"/>
        <v>99.96</v>
      </c>
      <c r="G26" s="19">
        <v>141406</v>
      </c>
      <c r="H26" s="19">
        <v>146622</v>
      </c>
      <c r="I26" s="20">
        <f t="shared" si="2"/>
        <v>5216</v>
      </c>
      <c r="J26" s="21">
        <f t="shared" si="3"/>
        <v>103.69</v>
      </c>
      <c r="N26" s="1"/>
      <c r="O26" s="5"/>
    </row>
    <row r="27" spans="1:15" ht="15.75">
      <c r="A27" s="16">
        <v>20</v>
      </c>
      <c r="B27" s="17" t="s">
        <v>19</v>
      </c>
      <c r="C27" s="11">
        <v>38158.19</v>
      </c>
      <c r="D27" s="11">
        <v>35919.46</v>
      </c>
      <c r="E27" s="12">
        <f t="shared" si="0"/>
        <v>-2238.730000000003</v>
      </c>
      <c r="F27" s="18">
        <f t="shared" si="1"/>
        <v>94.13</v>
      </c>
      <c r="G27" s="19">
        <v>208316</v>
      </c>
      <c r="H27" s="19">
        <v>204282</v>
      </c>
      <c r="I27" s="20">
        <f t="shared" si="2"/>
        <v>-4034</v>
      </c>
      <c r="J27" s="21">
        <f t="shared" si="3"/>
        <v>98.06</v>
      </c>
      <c r="N27" s="1"/>
      <c r="O27" s="5"/>
    </row>
    <row r="28" spans="1:15" ht="15.75">
      <c r="A28" s="16">
        <v>21</v>
      </c>
      <c r="B28" s="17" t="s">
        <v>20</v>
      </c>
      <c r="C28" s="11">
        <v>60783.22</v>
      </c>
      <c r="D28" s="11">
        <v>67458.53</v>
      </c>
      <c r="E28" s="12">
        <f t="shared" si="0"/>
        <v>6675.309999999998</v>
      </c>
      <c r="F28" s="18">
        <f t="shared" si="1"/>
        <v>110.98</v>
      </c>
      <c r="G28" s="19">
        <v>277524</v>
      </c>
      <c r="H28" s="19">
        <v>282415</v>
      </c>
      <c r="I28" s="20">
        <f t="shared" si="2"/>
        <v>4891</v>
      </c>
      <c r="J28" s="21">
        <f t="shared" si="3"/>
        <v>101.76</v>
      </c>
      <c r="N28" s="1"/>
      <c r="O28" s="5"/>
    </row>
    <row r="29" spans="1:15" ht="15.75">
      <c r="A29" s="16">
        <v>22</v>
      </c>
      <c r="B29" s="17" t="s">
        <v>21</v>
      </c>
      <c r="C29" s="11">
        <v>15651.03</v>
      </c>
      <c r="D29" s="11">
        <v>16494.47</v>
      </c>
      <c r="E29" s="12">
        <f t="shared" si="0"/>
        <v>843.4400000000005</v>
      </c>
      <c r="F29" s="18">
        <f t="shared" si="1"/>
        <v>105.39</v>
      </c>
      <c r="G29" s="19">
        <v>85035</v>
      </c>
      <c r="H29" s="19">
        <v>87126</v>
      </c>
      <c r="I29" s="20">
        <f t="shared" si="2"/>
        <v>2091</v>
      </c>
      <c r="J29" s="21">
        <f t="shared" si="3"/>
        <v>102.46</v>
      </c>
      <c r="N29" s="1"/>
      <c r="O29" s="5"/>
    </row>
    <row r="30" spans="1:15" ht="15.75">
      <c r="A30" s="16">
        <v>23</v>
      </c>
      <c r="B30" s="17" t="s">
        <v>22</v>
      </c>
      <c r="C30" s="11">
        <v>77232.36</v>
      </c>
      <c r="D30" s="11">
        <v>89303.79</v>
      </c>
      <c r="E30" s="12">
        <f t="shared" si="0"/>
        <v>12071.429999999993</v>
      </c>
      <c r="F30" s="18">
        <f t="shared" si="1"/>
        <v>115.63</v>
      </c>
      <c r="G30" s="19">
        <v>407765</v>
      </c>
      <c r="H30" s="19">
        <v>408665</v>
      </c>
      <c r="I30" s="20">
        <f t="shared" si="2"/>
        <v>900</v>
      </c>
      <c r="J30" s="21">
        <f t="shared" si="3"/>
        <v>100.22</v>
      </c>
      <c r="N30" s="1"/>
      <c r="O30" s="5"/>
    </row>
    <row r="31" spans="1:15" ht="15.75">
      <c r="A31" s="16">
        <v>24</v>
      </c>
      <c r="B31" s="17" t="s">
        <v>23</v>
      </c>
      <c r="C31" s="11">
        <v>160254.36</v>
      </c>
      <c r="D31" s="11">
        <v>149751.19</v>
      </c>
      <c r="E31" s="12">
        <f t="shared" si="0"/>
        <v>-10503.169999999984</v>
      </c>
      <c r="F31" s="18">
        <f t="shared" si="1"/>
        <v>93.45</v>
      </c>
      <c r="G31" s="19">
        <v>794522</v>
      </c>
      <c r="H31" s="19">
        <v>759889</v>
      </c>
      <c r="I31" s="20">
        <f t="shared" si="2"/>
        <v>-34633</v>
      </c>
      <c r="J31" s="21">
        <f t="shared" si="3"/>
        <v>95.64</v>
      </c>
      <c r="N31" s="1"/>
      <c r="O31" s="5"/>
    </row>
    <row r="32" spans="1:15" ht="15.75">
      <c r="A32" s="16">
        <v>25</v>
      </c>
      <c r="B32" s="17" t="s">
        <v>24</v>
      </c>
      <c r="C32" s="11">
        <v>29355.27</v>
      </c>
      <c r="D32" s="11">
        <v>24925.64</v>
      </c>
      <c r="E32" s="12">
        <f t="shared" si="0"/>
        <v>-4429.630000000001</v>
      </c>
      <c r="F32" s="18">
        <f t="shared" si="1"/>
        <v>84.91</v>
      </c>
      <c r="G32" s="19">
        <v>161509</v>
      </c>
      <c r="H32" s="19">
        <v>162064</v>
      </c>
      <c r="I32" s="20">
        <f t="shared" si="2"/>
        <v>555</v>
      </c>
      <c r="J32" s="21">
        <f t="shared" si="3"/>
        <v>100.34</v>
      </c>
      <c r="N32" s="1"/>
      <c r="O32" s="5"/>
    </row>
    <row r="33" spans="1:15" ht="15.75">
      <c r="A33" s="16">
        <v>26</v>
      </c>
      <c r="B33" s="17" t="s">
        <v>25</v>
      </c>
      <c r="C33" s="11">
        <v>58822.95</v>
      </c>
      <c r="D33" s="11">
        <v>62281.36</v>
      </c>
      <c r="E33" s="12">
        <f t="shared" si="0"/>
        <v>3458.4100000000035</v>
      </c>
      <c r="F33" s="18">
        <f t="shared" si="1"/>
        <v>105.88</v>
      </c>
      <c r="G33" s="19">
        <v>357993</v>
      </c>
      <c r="H33" s="19">
        <v>432961</v>
      </c>
      <c r="I33" s="20">
        <f t="shared" si="2"/>
        <v>74968</v>
      </c>
      <c r="J33" s="21">
        <f t="shared" si="3"/>
        <v>120.94</v>
      </c>
      <c r="N33" s="1"/>
      <c r="O33" s="5"/>
    </row>
    <row r="34" spans="1:15" ht="15.75">
      <c r="A34" s="16">
        <v>27</v>
      </c>
      <c r="B34" s="17" t="s">
        <v>26</v>
      </c>
      <c r="C34" s="11">
        <v>53745.85</v>
      </c>
      <c r="D34" s="11">
        <v>52513.13</v>
      </c>
      <c r="E34" s="12">
        <f t="shared" si="0"/>
        <v>-1232.7200000000012</v>
      </c>
      <c r="F34" s="18">
        <f t="shared" si="1"/>
        <v>97.71</v>
      </c>
      <c r="G34" s="19">
        <v>202463</v>
      </c>
      <c r="H34" s="19">
        <v>207971</v>
      </c>
      <c r="I34" s="20">
        <f t="shared" si="2"/>
        <v>5508</v>
      </c>
      <c r="J34" s="21">
        <f t="shared" si="3"/>
        <v>102.72</v>
      </c>
      <c r="N34" s="1"/>
      <c r="O34" s="5"/>
    </row>
    <row r="35" spans="1:15" ht="15.75">
      <c r="A35" s="16">
        <v>28</v>
      </c>
      <c r="B35" s="17" t="s">
        <v>27</v>
      </c>
      <c r="C35" s="11">
        <v>45000.76</v>
      </c>
      <c r="D35" s="11">
        <v>48768.71</v>
      </c>
      <c r="E35" s="12">
        <f t="shared" si="0"/>
        <v>3767.949999999997</v>
      </c>
      <c r="F35" s="18">
        <f t="shared" si="1"/>
        <v>108.37</v>
      </c>
      <c r="G35" s="19">
        <v>213724</v>
      </c>
      <c r="H35" s="19">
        <v>254341</v>
      </c>
      <c r="I35" s="20">
        <f t="shared" si="2"/>
        <v>40617</v>
      </c>
      <c r="J35" s="21">
        <f t="shared" si="3"/>
        <v>119</v>
      </c>
      <c r="N35" s="1"/>
      <c r="O35" s="5"/>
    </row>
    <row r="36" spans="1:15" ht="15.75">
      <c r="A36" s="16">
        <v>29</v>
      </c>
      <c r="B36" s="17" t="s">
        <v>28</v>
      </c>
      <c r="C36" s="11">
        <v>83282.58</v>
      </c>
      <c r="D36" s="11">
        <v>89601.39</v>
      </c>
      <c r="E36" s="12">
        <f t="shared" si="0"/>
        <v>6318.809999999998</v>
      </c>
      <c r="F36" s="18">
        <f t="shared" si="1"/>
        <v>107.59</v>
      </c>
      <c r="G36" s="19">
        <v>531262</v>
      </c>
      <c r="H36" s="19">
        <v>574205</v>
      </c>
      <c r="I36" s="20">
        <f t="shared" si="2"/>
        <v>42943</v>
      </c>
      <c r="J36" s="21">
        <f t="shared" si="3"/>
        <v>108.08</v>
      </c>
      <c r="N36" s="1"/>
      <c r="O36" s="5"/>
    </row>
    <row r="37" spans="1:15" ht="15.75">
      <c r="A37" s="16">
        <v>30</v>
      </c>
      <c r="B37" s="17" t="s">
        <v>29</v>
      </c>
      <c r="C37" s="11">
        <v>123918.98</v>
      </c>
      <c r="D37" s="11">
        <v>119941.97</v>
      </c>
      <c r="E37" s="12">
        <f t="shared" si="0"/>
        <v>-3977.0099999999948</v>
      </c>
      <c r="F37" s="18">
        <f t="shared" si="1"/>
        <v>96.79</v>
      </c>
      <c r="G37" s="19">
        <v>882110</v>
      </c>
      <c r="H37" s="19">
        <v>880755</v>
      </c>
      <c r="I37" s="20">
        <f t="shared" si="2"/>
        <v>-1355</v>
      </c>
      <c r="J37" s="21">
        <f t="shared" si="3"/>
        <v>99.85</v>
      </c>
      <c r="N37" s="1"/>
      <c r="O37" s="5"/>
    </row>
    <row r="38" spans="1:15" ht="15.75">
      <c r="A38" s="16">
        <v>31</v>
      </c>
      <c r="B38" s="17" t="s">
        <v>30</v>
      </c>
      <c r="C38" s="11">
        <v>164746.68</v>
      </c>
      <c r="D38" s="11">
        <v>181466.42</v>
      </c>
      <c r="E38" s="12">
        <f t="shared" si="0"/>
        <v>16719.74000000002</v>
      </c>
      <c r="F38" s="18">
        <f t="shared" si="1"/>
        <v>110.15</v>
      </c>
      <c r="G38" s="19">
        <v>988236</v>
      </c>
      <c r="H38" s="19">
        <v>1122516</v>
      </c>
      <c r="I38" s="20">
        <f t="shared" si="2"/>
        <v>134280</v>
      </c>
      <c r="J38" s="21">
        <f t="shared" si="3"/>
        <v>113.59</v>
      </c>
      <c r="N38" s="1"/>
      <c r="O38" s="5"/>
    </row>
    <row r="39" spans="1:15" ht="15.75">
      <c r="A39" s="16">
        <v>32</v>
      </c>
      <c r="B39" s="17" t="s">
        <v>31</v>
      </c>
      <c r="C39" s="11">
        <v>89555.21</v>
      </c>
      <c r="D39" s="11">
        <v>88376.61</v>
      </c>
      <c r="E39" s="12">
        <f t="shared" si="0"/>
        <v>-1178.6000000000058</v>
      </c>
      <c r="F39" s="18">
        <f t="shared" si="1"/>
        <v>98.68</v>
      </c>
      <c r="G39" s="19">
        <v>623808</v>
      </c>
      <c r="H39" s="19">
        <v>666902</v>
      </c>
      <c r="I39" s="20">
        <f t="shared" si="2"/>
        <v>43094</v>
      </c>
      <c r="J39" s="21">
        <f t="shared" si="3"/>
        <v>106.91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49585.57</v>
      </c>
      <c r="D40" s="11">
        <v>47197.62</v>
      </c>
      <c r="E40" s="12">
        <f t="shared" si="0"/>
        <v>-2387.949999999997</v>
      </c>
      <c r="F40" s="24">
        <f t="shared" si="1"/>
        <v>95.18</v>
      </c>
      <c r="G40" s="25">
        <v>320141</v>
      </c>
      <c r="H40" s="25">
        <v>339563</v>
      </c>
      <c r="I40" s="26">
        <f t="shared" si="2"/>
        <v>19422</v>
      </c>
      <c r="J40" s="27">
        <f t="shared" si="3"/>
        <v>106.07</v>
      </c>
      <c r="N40" s="1"/>
      <c r="O40" s="5"/>
    </row>
    <row r="41" spans="1:15" ht="16.5" thickBot="1">
      <c r="A41" s="28"/>
      <c r="B41" s="29" t="s">
        <v>33</v>
      </c>
      <c r="C41" s="30">
        <f>SUM(C8:C40)</f>
        <v>6477164.880000003</v>
      </c>
      <c r="D41" s="30">
        <f>SUM(D8:D40)</f>
        <v>7195547.2299999995</v>
      </c>
      <c r="E41" s="30">
        <f t="shared" si="0"/>
        <v>718382.3499999968</v>
      </c>
      <c r="F41" s="31">
        <f t="shared" si="1"/>
        <v>111.09</v>
      </c>
      <c r="G41" s="30">
        <f>SUM(G8:G40)</f>
        <v>40245734</v>
      </c>
      <c r="H41" s="30">
        <f>SUM(H8:H40)</f>
        <v>43014283</v>
      </c>
      <c r="I41" s="30">
        <f t="shared" si="2"/>
        <v>2768549</v>
      </c>
      <c r="J41" s="31">
        <f t="shared" si="3"/>
        <v>106.88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C1">
      <selection activeCell="F8" sqref="F8:F40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49</v>
      </c>
      <c r="D5" s="68"/>
      <c r="E5" s="69"/>
      <c r="F5" s="67" t="s">
        <v>54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23460645</v>
      </c>
      <c r="D8" s="11">
        <v>3586816.52</v>
      </c>
      <c r="E8" s="34">
        <f>ROUND(D8*100/C8,2)</f>
        <v>15.29</v>
      </c>
      <c r="F8" s="14">
        <v>24729520</v>
      </c>
      <c r="G8" s="11">
        <v>4127497.98</v>
      </c>
      <c r="H8" s="34">
        <f>ROUND(G8*100/F8,2)</f>
        <v>16.69</v>
      </c>
      <c r="I8" s="34">
        <f>ROUND(F8-C8,0)</f>
        <v>1268875</v>
      </c>
      <c r="J8" s="12">
        <f>G8-D8</f>
        <v>540681.46</v>
      </c>
      <c r="K8" s="35">
        <f>H8-E8</f>
        <v>1.4000000000000021</v>
      </c>
    </row>
    <row r="9" spans="1:11" ht="12.75">
      <c r="A9" s="16">
        <v>2</v>
      </c>
      <c r="B9" s="17" t="s">
        <v>44</v>
      </c>
      <c r="C9" s="19">
        <v>1088586</v>
      </c>
      <c r="D9" s="11">
        <v>166389.05</v>
      </c>
      <c r="E9" s="34">
        <f aca="true" t="shared" si="0" ref="E9:E41">ROUND(D9*100/C9,2)</f>
        <v>15.28</v>
      </c>
      <c r="F9" s="19">
        <v>1125204</v>
      </c>
      <c r="G9" s="11">
        <v>173699.89</v>
      </c>
      <c r="H9" s="34">
        <f aca="true" t="shared" si="1" ref="H9:H41">ROUND(G9*100/F9,2)</f>
        <v>15.44</v>
      </c>
      <c r="I9" s="36">
        <f aca="true" t="shared" si="2" ref="I9:I41">ROUND(F9-C9,0)</f>
        <v>36618</v>
      </c>
      <c r="J9" s="20">
        <f aca="true" t="shared" si="3" ref="J9:K41">G9-D9</f>
        <v>7310.840000000026</v>
      </c>
      <c r="K9" s="37">
        <f t="shared" si="3"/>
        <v>0.16000000000000014</v>
      </c>
    </row>
    <row r="10" spans="1:11" ht="12.75">
      <c r="A10" s="16">
        <v>3</v>
      </c>
      <c r="B10" s="17" t="s">
        <v>2</v>
      </c>
      <c r="C10" s="19">
        <v>1283813</v>
      </c>
      <c r="D10" s="11">
        <v>210411.9</v>
      </c>
      <c r="E10" s="34">
        <f t="shared" si="0"/>
        <v>16.39</v>
      </c>
      <c r="F10" s="19">
        <v>1408763</v>
      </c>
      <c r="G10" s="11">
        <v>252374.06</v>
      </c>
      <c r="H10" s="34">
        <f t="shared" si="1"/>
        <v>17.91</v>
      </c>
      <c r="I10" s="36">
        <f>ROUND(F10-C10,0)</f>
        <v>124950</v>
      </c>
      <c r="J10" s="20">
        <f t="shared" si="3"/>
        <v>41962.16</v>
      </c>
      <c r="K10" s="37">
        <f t="shared" si="3"/>
        <v>1.5199999999999996</v>
      </c>
    </row>
    <row r="11" spans="1:11" ht="12.75">
      <c r="A11" s="38">
        <v>4</v>
      </c>
      <c r="B11" s="39" t="s">
        <v>3</v>
      </c>
      <c r="C11" s="19">
        <v>1097044</v>
      </c>
      <c r="D11" s="11">
        <v>177194.87</v>
      </c>
      <c r="E11" s="40">
        <f t="shared" si="0"/>
        <v>16.15</v>
      </c>
      <c r="F11" s="19">
        <v>1159906</v>
      </c>
      <c r="G11" s="11">
        <v>180612.83</v>
      </c>
      <c r="H11" s="40">
        <f t="shared" si="1"/>
        <v>15.57</v>
      </c>
      <c r="I11" s="41">
        <f t="shared" si="2"/>
        <v>62862</v>
      </c>
      <c r="J11" s="42">
        <f t="shared" si="3"/>
        <v>3417.959999999992</v>
      </c>
      <c r="K11" s="37">
        <f t="shared" si="3"/>
        <v>-0.5799999999999983</v>
      </c>
    </row>
    <row r="12" spans="1:11" ht="12.75">
      <c r="A12" s="38">
        <v>5</v>
      </c>
      <c r="B12" s="39" t="s">
        <v>4</v>
      </c>
      <c r="C12" s="19">
        <v>301311</v>
      </c>
      <c r="D12" s="11">
        <v>61900.32</v>
      </c>
      <c r="E12" s="40">
        <f t="shared" si="0"/>
        <v>20.54</v>
      </c>
      <c r="F12" s="19">
        <v>358469</v>
      </c>
      <c r="G12" s="11">
        <v>81838.78</v>
      </c>
      <c r="H12" s="40">
        <f t="shared" si="1"/>
        <v>22.83</v>
      </c>
      <c r="I12" s="41">
        <f t="shared" si="2"/>
        <v>57158</v>
      </c>
      <c r="J12" s="42">
        <f t="shared" si="3"/>
        <v>19938.46</v>
      </c>
      <c r="K12" s="37">
        <f t="shared" si="3"/>
        <v>2.289999999999999</v>
      </c>
    </row>
    <row r="13" spans="1:11" ht="12.75">
      <c r="A13" s="16">
        <v>6</v>
      </c>
      <c r="B13" s="17" t="s">
        <v>5</v>
      </c>
      <c r="C13" s="19">
        <v>295386</v>
      </c>
      <c r="D13" s="11">
        <v>54717.92</v>
      </c>
      <c r="E13" s="34">
        <f t="shared" si="0"/>
        <v>18.52</v>
      </c>
      <c r="F13" s="19">
        <v>325935</v>
      </c>
      <c r="G13" s="11">
        <v>60319.53</v>
      </c>
      <c r="H13" s="34">
        <f t="shared" si="1"/>
        <v>18.51</v>
      </c>
      <c r="I13" s="36">
        <f t="shared" si="2"/>
        <v>30549</v>
      </c>
      <c r="J13" s="20">
        <f t="shared" si="3"/>
        <v>5601.610000000001</v>
      </c>
      <c r="K13" s="37">
        <f t="shared" si="3"/>
        <v>-0.00999999999999801</v>
      </c>
    </row>
    <row r="14" spans="1:11" ht="12.75">
      <c r="A14" s="16">
        <v>7</v>
      </c>
      <c r="B14" s="17" t="s">
        <v>6</v>
      </c>
      <c r="C14" s="19">
        <v>1781946</v>
      </c>
      <c r="D14" s="11">
        <v>351078.84</v>
      </c>
      <c r="E14" s="34">
        <f t="shared" si="0"/>
        <v>19.7</v>
      </c>
      <c r="F14" s="19">
        <v>1979392</v>
      </c>
      <c r="G14" s="11">
        <v>352375.59</v>
      </c>
      <c r="H14" s="34">
        <f t="shared" si="1"/>
        <v>17.8</v>
      </c>
      <c r="I14" s="36">
        <f t="shared" si="2"/>
        <v>197446</v>
      </c>
      <c r="J14" s="20">
        <f t="shared" si="3"/>
        <v>1296.75</v>
      </c>
      <c r="K14" s="37">
        <f t="shared" si="3"/>
        <v>-1.8999999999999986</v>
      </c>
    </row>
    <row r="15" spans="1:11" ht="12.75">
      <c r="A15" s="38">
        <v>8</v>
      </c>
      <c r="B15" s="39" t="s">
        <v>7</v>
      </c>
      <c r="C15" s="19">
        <v>1368869</v>
      </c>
      <c r="D15" s="11">
        <v>189282.23</v>
      </c>
      <c r="E15" s="40">
        <f t="shared" si="0"/>
        <v>13.83</v>
      </c>
      <c r="F15" s="19">
        <v>1613266</v>
      </c>
      <c r="G15" s="11">
        <v>209757.42</v>
      </c>
      <c r="H15" s="40">
        <f t="shared" si="1"/>
        <v>13</v>
      </c>
      <c r="I15" s="41">
        <f t="shared" si="2"/>
        <v>244397</v>
      </c>
      <c r="J15" s="42">
        <f t="shared" si="3"/>
        <v>20475.190000000002</v>
      </c>
      <c r="K15" s="37">
        <f t="shared" si="3"/>
        <v>-0.8300000000000001</v>
      </c>
    </row>
    <row r="16" spans="1:11" ht="12.75">
      <c r="A16" s="38">
        <v>9</v>
      </c>
      <c r="B16" s="39" t="s">
        <v>8</v>
      </c>
      <c r="C16" s="19">
        <v>92701</v>
      </c>
      <c r="D16" s="11">
        <v>14496.54</v>
      </c>
      <c r="E16" s="40">
        <f t="shared" si="0"/>
        <v>15.64</v>
      </c>
      <c r="F16" s="19">
        <v>100413</v>
      </c>
      <c r="G16" s="11">
        <v>14500.95</v>
      </c>
      <c r="H16" s="40">
        <f t="shared" si="1"/>
        <v>14.44</v>
      </c>
      <c r="I16" s="41">
        <f t="shared" si="2"/>
        <v>7712</v>
      </c>
      <c r="J16" s="42">
        <f t="shared" si="3"/>
        <v>4.4099999999998545</v>
      </c>
      <c r="K16" s="37">
        <f t="shared" si="3"/>
        <v>-1.200000000000001</v>
      </c>
    </row>
    <row r="17" spans="1:11" ht="12.75">
      <c r="A17" s="16">
        <v>10</v>
      </c>
      <c r="B17" s="17" t="s">
        <v>9</v>
      </c>
      <c r="C17" s="19">
        <v>233054</v>
      </c>
      <c r="D17" s="11">
        <v>75614.89</v>
      </c>
      <c r="E17" s="34">
        <f t="shared" si="0"/>
        <v>32.45</v>
      </c>
      <c r="F17" s="19">
        <v>273131</v>
      </c>
      <c r="G17" s="11">
        <v>78035.03</v>
      </c>
      <c r="H17" s="34">
        <f t="shared" si="1"/>
        <v>28.57</v>
      </c>
      <c r="I17" s="36">
        <f>ROUND(F17-C17,0)</f>
        <v>40077</v>
      </c>
      <c r="J17" s="20">
        <f t="shared" si="3"/>
        <v>2420.1399999999994</v>
      </c>
      <c r="K17" s="37">
        <f t="shared" si="3"/>
        <v>-3.8800000000000026</v>
      </c>
    </row>
    <row r="18" spans="1:11" ht="12.75">
      <c r="A18" s="16">
        <v>11</v>
      </c>
      <c r="B18" s="17" t="s">
        <v>10</v>
      </c>
      <c r="C18" s="19">
        <v>175394</v>
      </c>
      <c r="D18" s="11">
        <v>29662.49</v>
      </c>
      <c r="E18" s="34">
        <f t="shared" si="0"/>
        <v>16.91</v>
      </c>
      <c r="F18" s="19">
        <v>197357</v>
      </c>
      <c r="G18" s="11">
        <v>35638.8</v>
      </c>
      <c r="H18" s="34">
        <f t="shared" si="1"/>
        <v>18.06</v>
      </c>
      <c r="I18" s="36">
        <f t="shared" si="2"/>
        <v>21963</v>
      </c>
      <c r="J18" s="20">
        <f t="shared" si="3"/>
        <v>5976.310000000001</v>
      </c>
      <c r="K18" s="37">
        <f t="shared" si="3"/>
        <v>1.1499999999999986</v>
      </c>
    </row>
    <row r="19" spans="1:11" ht="12.75">
      <c r="A19" s="16">
        <v>12</v>
      </c>
      <c r="B19" s="17" t="s">
        <v>11</v>
      </c>
      <c r="C19" s="19">
        <v>717032</v>
      </c>
      <c r="D19" s="11">
        <v>135332.53</v>
      </c>
      <c r="E19" s="34">
        <f t="shared" si="0"/>
        <v>18.87</v>
      </c>
      <c r="F19" s="19">
        <v>753196</v>
      </c>
      <c r="G19" s="11">
        <v>142717.48</v>
      </c>
      <c r="H19" s="34">
        <f t="shared" si="1"/>
        <v>18.95</v>
      </c>
      <c r="I19" s="36">
        <f t="shared" si="2"/>
        <v>36164</v>
      </c>
      <c r="J19" s="20">
        <f t="shared" si="3"/>
        <v>7384.950000000012</v>
      </c>
      <c r="K19" s="37">
        <f t="shared" si="3"/>
        <v>0.0799999999999983</v>
      </c>
    </row>
    <row r="20" spans="1:11" ht="12.75">
      <c r="A20" s="38">
        <v>13</v>
      </c>
      <c r="B20" s="39" t="s">
        <v>12</v>
      </c>
      <c r="C20" s="19">
        <v>143199</v>
      </c>
      <c r="D20" s="11">
        <v>29016.34</v>
      </c>
      <c r="E20" s="40">
        <f t="shared" si="0"/>
        <v>20.26</v>
      </c>
      <c r="F20" s="19">
        <v>155747</v>
      </c>
      <c r="G20" s="11">
        <v>27109.56</v>
      </c>
      <c r="H20" s="40">
        <f t="shared" si="1"/>
        <v>17.41</v>
      </c>
      <c r="I20" s="41">
        <f t="shared" si="2"/>
        <v>12548</v>
      </c>
      <c r="J20" s="42">
        <f t="shared" si="3"/>
        <v>-1906.7799999999988</v>
      </c>
      <c r="K20" s="37">
        <f t="shared" si="3"/>
        <v>-2.8500000000000014</v>
      </c>
    </row>
    <row r="21" spans="1:11" ht="12.75">
      <c r="A21" s="16">
        <v>14</v>
      </c>
      <c r="B21" s="17" t="s">
        <v>13</v>
      </c>
      <c r="C21" s="19">
        <v>964235</v>
      </c>
      <c r="D21" s="11">
        <v>138488.5</v>
      </c>
      <c r="E21" s="34">
        <f t="shared" si="0"/>
        <v>14.36</v>
      </c>
      <c r="F21" s="19">
        <v>1065013</v>
      </c>
      <c r="G21" s="11">
        <v>160523.74</v>
      </c>
      <c r="H21" s="34">
        <f t="shared" si="1"/>
        <v>15.07</v>
      </c>
      <c r="I21" s="36">
        <f t="shared" si="2"/>
        <v>100778</v>
      </c>
      <c r="J21" s="20">
        <f t="shared" si="3"/>
        <v>22035.23999999999</v>
      </c>
      <c r="K21" s="37">
        <f t="shared" si="3"/>
        <v>0.7100000000000009</v>
      </c>
    </row>
    <row r="22" spans="1:11" ht="12.75">
      <c r="A22" s="16">
        <v>15</v>
      </c>
      <c r="B22" s="17" t="s">
        <v>14</v>
      </c>
      <c r="C22" s="19">
        <v>155326</v>
      </c>
      <c r="D22" s="11">
        <v>31984.99</v>
      </c>
      <c r="E22" s="34">
        <f t="shared" si="0"/>
        <v>20.59</v>
      </c>
      <c r="F22" s="19">
        <v>189697</v>
      </c>
      <c r="G22" s="11">
        <v>31340.75</v>
      </c>
      <c r="H22" s="34">
        <f t="shared" si="1"/>
        <v>16.52</v>
      </c>
      <c r="I22" s="36">
        <f t="shared" si="2"/>
        <v>34371</v>
      </c>
      <c r="J22" s="20">
        <f t="shared" si="3"/>
        <v>-644.2400000000016</v>
      </c>
      <c r="K22" s="37">
        <f t="shared" si="3"/>
        <v>-4.07</v>
      </c>
    </row>
    <row r="23" spans="1:11" ht="12.75">
      <c r="A23" s="16">
        <v>16</v>
      </c>
      <c r="B23" s="17" t="s">
        <v>15</v>
      </c>
      <c r="C23" s="19">
        <v>418486</v>
      </c>
      <c r="D23" s="11">
        <v>72200.19</v>
      </c>
      <c r="E23" s="34">
        <f t="shared" si="0"/>
        <v>17.25</v>
      </c>
      <c r="F23" s="19">
        <v>497857</v>
      </c>
      <c r="G23" s="11">
        <v>90235.6</v>
      </c>
      <c r="H23" s="34">
        <f t="shared" si="1"/>
        <v>18.12</v>
      </c>
      <c r="I23" s="36">
        <f t="shared" si="2"/>
        <v>79371</v>
      </c>
      <c r="J23" s="20">
        <f t="shared" si="3"/>
        <v>18035.410000000003</v>
      </c>
      <c r="K23" s="37">
        <f t="shared" si="3"/>
        <v>0.870000000000001</v>
      </c>
    </row>
    <row r="24" spans="1:11" ht="12.75">
      <c r="A24" s="38">
        <v>17</v>
      </c>
      <c r="B24" s="39" t="s">
        <v>16</v>
      </c>
      <c r="C24" s="19">
        <v>194426</v>
      </c>
      <c r="D24" s="11">
        <v>32850.9</v>
      </c>
      <c r="E24" s="40">
        <f t="shared" si="0"/>
        <v>16.9</v>
      </c>
      <c r="F24" s="19">
        <v>242223</v>
      </c>
      <c r="G24" s="11">
        <v>35268.06</v>
      </c>
      <c r="H24" s="40">
        <f t="shared" si="1"/>
        <v>14.56</v>
      </c>
      <c r="I24" s="41">
        <f t="shared" si="2"/>
        <v>47797</v>
      </c>
      <c r="J24" s="42">
        <f t="shared" si="3"/>
        <v>2417.159999999996</v>
      </c>
      <c r="K24" s="37">
        <f t="shared" si="3"/>
        <v>-2.339999999999998</v>
      </c>
    </row>
    <row r="25" spans="1:11" ht="12.75">
      <c r="A25" s="38">
        <v>18</v>
      </c>
      <c r="B25" s="39" t="s">
        <v>17</v>
      </c>
      <c r="C25" s="19">
        <v>278467</v>
      </c>
      <c r="D25" s="11">
        <v>47068.45</v>
      </c>
      <c r="E25" s="40">
        <f t="shared" si="0"/>
        <v>16.9</v>
      </c>
      <c r="F25" s="19">
        <v>308917</v>
      </c>
      <c r="G25" s="11">
        <v>45145</v>
      </c>
      <c r="H25" s="40">
        <f t="shared" si="1"/>
        <v>14.61</v>
      </c>
      <c r="I25" s="41">
        <f t="shared" si="2"/>
        <v>30450</v>
      </c>
      <c r="J25" s="42">
        <f t="shared" si="3"/>
        <v>-1923.449999999997</v>
      </c>
      <c r="K25" s="37">
        <f t="shared" si="3"/>
        <v>-2.289999999999999</v>
      </c>
    </row>
    <row r="26" spans="1:11" ht="12.75">
      <c r="A26" s="38">
        <v>19</v>
      </c>
      <c r="B26" s="39" t="s">
        <v>18</v>
      </c>
      <c r="C26" s="19">
        <v>141406</v>
      </c>
      <c r="D26" s="11">
        <v>22564.4</v>
      </c>
      <c r="E26" s="40">
        <f t="shared" si="0"/>
        <v>15.96</v>
      </c>
      <c r="F26" s="19">
        <v>146622</v>
      </c>
      <c r="G26" s="11">
        <v>22555.89</v>
      </c>
      <c r="H26" s="40">
        <f t="shared" si="1"/>
        <v>15.38</v>
      </c>
      <c r="I26" s="41">
        <f t="shared" si="2"/>
        <v>5216</v>
      </c>
      <c r="J26" s="42">
        <f t="shared" si="3"/>
        <v>-8.510000000002037</v>
      </c>
      <c r="K26" s="37">
        <f t="shared" si="3"/>
        <v>-0.5800000000000001</v>
      </c>
    </row>
    <row r="27" spans="1:11" ht="12.75">
      <c r="A27" s="16">
        <v>20</v>
      </c>
      <c r="B27" s="17" t="s">
        <v>19</v>
      </c>
      <c r="C27" s="19">
        <v>208316</v>
      </c>
      <c r="D27" s="11">
        <v>38158.19</v>
      </c>
      <c r="E27" s="34">
        <f t="shared" si="0"/>
        <v>18.32</v>
      </c>
      <c r="F27" s="19">
        <v>204282</v>
      </c>
      <c r="G27" s="11">
        <v>35919.46</v>
      </c>
      <c r="H27" s="34">
        <f t="shared" si="1"/>
        <v>17.58</v>
      </c>
      <c r="I27" s="36">
        <f t="shared" si="2"/>
        <v>-4034</v>
      </c>
      <c r="J27" s="20">
        <f t="shared" si="3"/>
        <v>-2238.730000000003</v>
      </c>
      <c r="K27" s="37">
        <f t="shared" si="3"/>
        <v>-0.740000000000002</v>
      </c>
    </row>
    <row r="28" spans="1:11" ht="12.75">
      <c r="A28" s="16">
        <v>21</v>
      </c>
      <c r="B28" s="17" t="s">
        <v>20</v>
      </c>
      <c r="C28" s="19">
        <v>277524</v>
      </c>
      <c r="D28" s="11">
        <v>60783.22</v>
      </c>
      <c r="E28" s="34">
        <f t="shared" si="0"/>
        <v>21.9</v>
      </c>
      <c r="F28" s="19">
        <v>282415</v>
      </c>
      <c r="G28" s="11">
        <v>67458.53</v>
      </c>
      <c r="H28" s="34">
        <f t="shared" si="1"/>
        <v>23.89</v>
      </c>
      <c r="I28" s="36">
        <f t="shared" si="2"/>
        <v>4891</v>
      </c>
      <c r="J28" s="20">
        <f t="shared" si="3"/>
        <v>6675.309999999998</v>
      </c>
      <c r="K28" s="37">
        <f t="shared" si="3"/>
        <v>1.990000000000002</v>
      </c>
    </row>
    <row r="29" spans="1:11" ht="12.75">
      <c r="A29" s="38">
        <v>22</v>
      </c>
      <c r="B29" s="39" t="s">
        <v>21</v>
      </c>
      <c r="C29" s="19">
        <v>85035</v>
      </c>
      <c r="D29" s="11">
        <v>15651.03</v>
      </c>
      <c r="E29" s="40">
        <f t="shared" si="0"/>
        <v>18.41</v>
      </c>
      <c r="F29" s="19">
        <v>87126</v>
      </c>
      <c r="G29" s="11">
        <v>16494.47</v>
      </c>
      <c r="H29" s="40">
        <f t="shared" si="1"/>
        <v>18.93</v>
      </c>
      <c r="I29" s="41">
        <f t="shared" si="2"/>
        <v>2091</v>
      </c>
      <c r="J29" s="42">
        <f t="shared" si="3"/>
        <v>843.4400000000005</v>
      </c>
      <c r="K29" s="37">
        <f t="shared" si="3"/>
        <v>0.5199999999999996</v>
      </c>
    </row>
    <row r="30" spans="1:11" ht="12.75">
      <c r="A30" s="38">
        <v>23</v>
      </c>
      <c r="B30" s="39" t="s">
        <v>22</v>
      </c>
      <c r="C30" s="19">
        <v>407765</v>
      </c>
      <c r="D30" s="11">
        <v>77232.36</v>
      </c>
      <c r="E30" s="40">
        <f t="shared" si="0"/>
        <v>18.94</v>
      </c>
      <c r="F30" s="19">
        <v>408665</v>
      </c>
      <c r="G30" s="11">
        <v>89303.79</v>
      </c>
      <c r="H30" s="40">
        <f t="shared" si="1"/>
        <v>21.85</v>
      </c>
      <c r="I30" s="41">
        <f t="shared" si="2"/>
        <v>900</v>
      </c>
      <c r="J30" s="42">
        <f t="shared" si="3"/>
        <v>12071.429999999993</v>
      </c>
      <c r="K30" s="37">
        <f t="shared" si="3"/>
        <v>2.91</v>
      </c>
    </row>
    <row r="31" spans="1:11" ht="12.75">
      <c r="A31" s="16">
        <v>24</v>
      </c>
      <c r="B31" s="17" t="s">
        <v>23</v>
      </c>
      <c r="C31" s="19">
        <v>794522</v>
      </c>
      <c r="D31" s="11">
        <v>160254.36</v>
      </c>
      <c r="E31" s="34">
        <f t="shared" si="0"/>
        <v>20.17</v>
      </c>
      <c r="F31" s="19">
        <v>759889</v>
      </c>
      <c r="G31" s="11">
        <v>149751.19</v>
      </c>
      <c r="H31" s="34">
        <f t="shared" si="1"/>
        <v>19.71</v>
      </c>
      <c r="I31" s="36">
        <f t="shared" si="2"/>
        <v>-34633</v>
      </c>
      <c r="J31" s="20">
        <f t="shared" si="3"/>
        <v>-10503.169999999984</v>
      </c>
      <c r="K31" s="37">
        <f t="shared" si="3"/>
        <v>-0.46000000000000085</v>
      </c>
    </row>
    <row r="32" spans="1:11" ht="12.75">
      <c r="A32" s="38">
        <v>25</v>
      </c>
      <c r="B32" s="39" t="s">
        <v>24</v>
      </c>
      <c r="C32" s="19">
        <v>161509</v>
      </c>
      <c r="D32" s="11">
        <v>29355.27</v>
      </c>
      <c r="E32" s="40">
        <f t="shared" si="0"/>
        <v>18.18</v>
      </c>
      <c r="F32" s="19">
        <v>162064</v>
      </c>
      <c r="G32" s="11">
        <v>24925.64</v>
      </c>
      <c r="H32" s="40">
        <f t="shared" si="1"/>
        <v>15.38</v>
      </c>
      <c r="I32" s="41">
        <f t="shared" si="2"/>
        <v>555</v>
      </c>
      <c r="J32" s="42">
        <f t="shared" si="3"/>
        <v>-4429.630000000001</v>
      </c>
      <c r="K32" s="37">
        <f t="shared" si="3"/>
        <v>-2.799999999999999</v>
      </c>
    </row>
    <row r="33" spans="1:11" ht="12.75">
      <c r="A33" s="16">
        <v>26</v>
      </c>
      <c r="B33" s="17" t="s">
        <v>25</v>
      </c>
      <c r="C33" s="19">
        <v>357993</v>
      </c>
      <c r="D33" s="11">
        <v>58822.95</v>
      </c>
      <c r="E33" s="34">
        <f t="shared" si="0"/>
        <v>16.43</v>
      </c>
      <c r="F33" s="19">
        <v>432961</v>
      </c>
      <c r="G33" s="11">
        <v>62281.36</v>
      </c>
      <c r="H33" s="34">
        <f t="shared" si="1"/>
        <v>14.38</v>
      </c>
      <c r="I33" s="36">
        <f t="shared" si="2"/>
        <v>74968</v>
      </c>
      <c r="J33" s="20">
        <f t="shared" si="3"/>
        <v>3458.4100000000035</v>
      </c>
      <c r="K33" s="37">
        <f t="shared" si="3"/>
        <v>-2.049999999999999</v>
      </c>
    </row>
    <row r="34" spans="1:11" ht="12.75">
      <c r="A34" s="16">
        <v>27</v>
      </c>
      <c r="B34" s="17" t="s">
        <v>26</v>
      </c>
      <c r="C34" s="19">
        <v>202463</v>
      </c>
      <c r="D34" s="11">
        <v>53745.85</v>
      </c>
      <c r="E34" s="34">
        <f t="shared" si="0"/>
        <v>26.55</v>
      </c>
      <c r="F34" s="19">
        <v>207971</v>
      </c>
      <c r="G34" s="11">
        <v>52513.13</v>
      </c>
      <c r="H34" s="34">
        <f t="shared" si="1"/>
        <v>25.25</v>
      </c>
      <c r="I34" s="36">
        <f t="shared" si="2"/>
        <v>5508</v>
      </c>
      <c r="J34" s="20">
        <f t="shared" si="3"/>
        <v>-1232.7200000000012</v>
      </c>
      <c r="K34" s="37">
        <f t="shared" si="3"/>
        <v>-1.3000000000000007</v>
      </c>
    </row>
    <row r="35" spans="1:11" ht="12.75">
      <c r="A35" s="16">
        <v>28</v>
      </c>
      <c r="B35" s="17" t="s">
        <v>27</v>
      </c>
      <c r="C35" s="19">
        <v>213724</v>
      </c>
      <c r="D35" s="11">
        <v>45000.76</v>
      </c>
      <c r="E35" s="34">
        <f t="shared" si="0"/>
        <v>21.06</v>
      </c>
      <c r="F35" s="19">
        <v>254341</v>
      </c>
      <c r="G35" s="11">
        <v>48768.71</v>
      </c>
      <c r="H35" s="34">
        <f t="shared" si="1"/>
        <v>19.17</v>
      </c>
      <c r="I35" s="36">
        <f t="shared" si="2"/>
        <v>40617</v>
      </c>
      <c r="J35" s="20">
        <f t="shared" si="3"/>
        <v>3767.949999999997</v>
      </c>
      <c r="K35" s="37">
        <f t="shared" si="3"/>
        <v>-1.889999999999997</v>
      </c>
    </row>
    <row r="36" spans="1:11" ht="12.75">
      <c r="A36" s="38">
        <v>29</v>
      </c>
      <c r="B36" s="39" t="s">
        <v>28</v>
      </c>
      <c r="C36" s="19">
        <v>531262</v>
      </c>
      <c r="D36" s="11">
        <v>83282.58</v>
      </c>
      <c r="E36" s="40">
        <f t="shared" si="0"/>
        <v>15.68</v>
      </c>
      <c r="F36" s="19">
        <v>574205</v>
      </c>
      <c r="G36" s="11">
        <v>89601.39</v>
      </c>
      <c r="H36" s="40">
        <f t="shared" si="1"/>
        <v>15.6</v>
      </c>
      <c r="I36" s="41">
        <f t="shared" si="2"/>
        <v>42943</v>
      </c>
      <c r="J36" s="42">
        <f t="shared" si="3"/>
        <v>6318.809999999998</v>
      </c>
      <c r="K36" s="37">
        <f t="shared" si="3"/>
        <v>-0.08000000000000007</v>
      </c>
    </row>
    <row r="37" spans="1:11" ht="12.75">
      <c r="A37" s="38">
        <v>30</v>
      </c>
      <c r="B37" s="39" t="s">
        <v>29</v>
      </c>
      <c r="C37" s="19">
        <v>882110</v>
      </c>
      <c r="D37" s="11">
        <v>123918.98</v>
      </c>
      <c r="E37" s="40">
        <f t="shared" si="0"/>
        <v>14.05</v>
      </c>
      <c r="F37" s="19">
        <v>880755</v>
      </c>
      <c r="G37" s="11">
        <v>119941.97</v>
      </c>
      <c r="H37" s="40">
        <f t="shared" si="1"/>
        <v>13.62</v>
      </c>
      <c r="I37" s="41">
        <f t="shared" si="2"/>
        <v>-1355</v>
      </c>
      <c r="J37" s="42">
        <f t="shared" si="3"/>
        <v>-3977.0099999999948</v>
      </c>
      <c r="K37" s="37">
        <f t="shared" si="3"/>
        <v>-0.4300000000000015</v>
      </c>
    </row>
    <row r="38" spans="1:11" ht="12.75">
      <c r="A38" s="38">
        <v>31</v>
      </c>
      <c r="B38" s="39" t="s">
        <v>30</v>
      </c>
      <c r="C38" s="19">
        <v>988236</v>
      </c>
      <c r="D38" s="11">
        <v>164746.68</v>
      </c>
      <c r="E38" s="40">
        <f t="shared" si="0"/>
        <v>16.67</v>
      </c>
      <c r="F38" s="19">
        <v>1122516</v>
      </c>
      <c r="G38" s="11">
        <v>181466.42</v>
      </c>
      <c r="H38" s="40">
        <f t="shared" si="1"/>
        <v>16.17</v>
      </c>
      <c r="I38" s="41">
        <f t="shared" si="2"/>
        <v>134280</v>
      </c>
      <c r="J38" s="42">
        <f t="shared" si="3"/>
        <v>16719.74000000002</v>
      </c>
      <c r="K38" s="37">
        <f t="shared" si="3"/>
        <v>-0.5</v>
      </c>
    </row>
    <row r="39" spans="1:11" ht="12.75">
      <c r="A39" s="38">
        <v>32</v>
      </c>
      <c r="B39" s="39" t="s">
        <v>31</v>
      </c>
      <c r="C39" s="19">
        <v>623808</v>
      </c>
      <c r="D39" s="11">
        <v>89555.21</v>
      </c>
      <c r="E39" s="40">
        <f t="shared" si="0"/>
        <v>14.36</v>
      </c>
      <c r="F39" s="19">
        <v>666902</v>
      </c>
      <c r="G39" s="11">
        <v>88376.61</v>
      </c>
      <c r="H39" s="40">
        <f t="shared" si="1"/>
        <v>13.25</v>
      </c>
      <c r="I39" s="41">
        <f t="shared" si="2"/>
        <v>43094</v>
      </c>
      <c r="J39" s="42">
        <f t="shared" si="3"/>
        <v>-1178.6000000000058</v>
      </c>
      <c r="K39" s="37">
        <f t="shared" si="3"/>
        <v>-1.1099999999999994</v>
      </c>
    </row>
    <row r="40" spans="1:11" ht="13.5" thickBot="1">
      <c r="A40" s="38">
        <v>33</v>
      </c>
      <c r="B40" s="43" t="s">
        <v>32</v>
      </c>
      <c r="C40" s="25">
        <v>320141</v>
      </c>
      <c r="D40" s="11">
        <v>49585.57</v>
      </c>
      <c r="E40" s="44">
        <f t="shared" si="0"/>
        <v>15.49</v>
      </c>
      <c r="F40" s="25">
        <v>339563</v>
      </c>
      <c r="G40" s="11">
        <v>47197.62</v>
      </c>
      <c r="H40" s="44">
        <f t="shared" si="1"/>
        <v>13.9</v>
      </c>
      <c r="I40" s="45">
        <f t="shared" si="2"/>
        <v>19422</v>
      </c>
      <c r="J40" s="46">
        <f t="shared" si="3"/>
        <v>-2387.949999999997</v>
      </c>
      <c r="K40" s="47">
        <f t="shared" si="3"/>
        <v>-1.5899999999999999</v>
      </c>
    </row>
    <row r="41" spans="1:11" ht="16.5" thickBot="1">
      <c r="A41" s="48"/>
      <c r="B41" s="49" t="s">
        <v>33</v>
      </c>
      <c r="C41" s="50">
        <f>SUM(C8:C40)</f>
        <v>40245734</v>
      </c>
      <c r="D41" s="50">
        <f>SUM(D8:D40)</f>
        <v>6477164.880000003</v>
      </c>
      <c r="E41" s="31">
        <f t="shared" si="0"/>
        <v>16.09</v>
      </c>
      <c r="F41" s="50">
        <f>SUM(F8:F40)</f>
        <v>43014283</v>
      </c>
      <c r="G41" s="50">
        <f>SUM(G8:G40)</f>
        <v>7195547.2299999995</v>
      </c>
      <c r="H41" s="31">
        <f t="shared" si="1"/>
        <v>16.73</v>
      </c>
      <c r="I41" s="50">
        <f t="shared" si="2"/>
        <v>2768549</v>
      </c>
      <c r="J41" s="50">
        <f>G41-D41</f>
        <v>718382.3499999968</v>
      </c>
      <c r="K41" s="31">
        <f t="shared" si="3"/>
        <v>0.6400000000000006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2017-09-18T06:56:28Z</cp:lastPrinted>
  <dcterms:created xsi:type="dcterms:W3CDTF">2005-05-17T11:24:02Z</dcterms:created>
  <dcterms:modified xsi:type="dcterms:W3CDTF">2017-09-18T06:57:10Z</dcterms:modified>
  <cp:category/>
  <cp:version/>
  <cp:contentType/>
  <cp:contentStatus/>
</cp:coreProperties>
</file>