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40" windowHeight="8715" tabRatio="598" activeTab="1"/>
  </bookViews>
  <sheets>
    <sheet name="Динамика поступлений 01.05.2017" sheetId="1" r:id="rId1"/>
    <sheet name="удельный вес 01.05.2017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<sst xmlns="http://schemas.openxmlformats.org/spreadsheetml/2006/main" count="98" uniqueCount="55">
  <si>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</si>
  <si>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</si>
  <si>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</si>
  <si>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</si>
  <si>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</si>
  <si>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</si>
  <si>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</si>
  <si>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</si>
  <si>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</si>
  <si>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</si>
  <si>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</si>
  <si>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</si>
  <si>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</si>
  <si>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</si>
  <si>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</si>
  <si>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</si>
  <si>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</si>
  <si>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</si>
  <si>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</si>
  <si>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</si>
  <si>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</si>
  <si>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</si>
  <si>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</si>
  <si>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</si>
  <si>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</si>
  <si>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</si>
  <si>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</si>
  <si>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</si>
  <si>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</si>
  <si>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</si>
  <si>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</si>
  <si>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</si>
  <si>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</si>
  <si>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</si>
  <si>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</si>
  <si>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</si>
  <si>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</si>
  <si>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</si>
  <si>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</si>
  <si>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</si>
  <si>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</si>
  <si>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</si>
  <si>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</si>
  <si>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</si>
  <si>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</si>
  <si>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</si>
  <si>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</si>
  <si>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>по состоянию на 01.05.2016 года (по приказу 65Н)</t>
  </si>
  <si>
    <t>по состоянию на 01.05.2016г.</t>
  </si>
  <si>
    <t xml:space="preserve">По состоянию на 01.05.2016 года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</si>
  <si>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01.05.2017 года </t>
  </si>
  <si>
    <t>по состоянию на 01.05.2017 года (по приказу 65Н)</t>
  </si>
  <si>
    <t>по состоянию на 01.05.2017г.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</si>
  <si>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01.05.2017 года</t>
  </si>
  <si>
    <t xml:space="preserve">По состоянию на 01.05.2017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</si>
</sst>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top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33" borderId="14" xfId="0" applyNumberFormat="1" applyFont="1" applyFill="1" applyBorder="1" applyAlignment="1">
      <alignment horizontal="center" vertical="top" shrinkToFit="1"/>
    </xf>
    <xf numFmtId="1" fontId="5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4" borderId="23" xfId="0" applyFont="1" applyFill="1" applyBorder="1" applyAlignment="1">
      <alignment horizontal="left"/>
    </xf>
    <xf numFmtId="3" fontId="5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" fontId="5" fillId="35" borderId="21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7">
      <selection activeCell="H8" sqref="H8:H40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1" t="s">
        <v>50</v>
      </c>
      <c r="B1" s="51"/>
      <c r="C1" s="51"/>
      <c r="D1" s="51"/>
      <c r="E1" s="51"/>
      <c r="F1" s="51"/>
      <c r="G1" s="51"/>
      <c r="H1" s="51"/>
      <c r="I1" s="6"/>
      <c r="J1" s="6"/>
    </row>
    <row r="2" spans="1:10" ht="17.25" customHeight="1">
      <c r="A2" s="51"/>
      <c r="B2" s="51"/>
      <c r="C2" s="51"/>
      <c r="D2" s="51"/>
      <c r="E2" s="51"/>
      <c r="F2" s="51"/>
      <c r="G2" s="51"/>
      <c r="H2" s="51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2" t="s">
        <v>36</v>
      </c>
      <c r="J4" s="53"/>
    </row>
    <row r="5" spans="1:10" ht="30" customHeight="1" thickBot="1">
      <c r="A5" s="54" t="s">
        <v>37</v>
      </c>
      <c r="B5" s="54" t="s">
        <v>45</v>
      </c>
      <c r="C5" s="56" t="s">
        <v>39</v>
      </c>
      <c r="D5" s="57"/>
      <c r="E5" s="58" t="s">
        <v>34</v>
      </c>
      <c r="F5" s="60" t="s">
        <v>0</v>
      </c>
      <c r="G5" s="56" t="s">
        <v>35</v>
      </c>
      <c r="H5" s="57"/>
      <c r="I5" s="54" t="s">
        <v>34</v>
      </c>
      <c r="J5" s="62" t="s">
        <v>38</v>
      </c>
    </row>
    <row r="6" spans="1:10" ht="48" customHeight="1" thickBot="1">
      <c r="A6" s="55"/>
      <c r="B6" s="55"/>
      <c r="C6" s="7" t="s">
        <v>47</v>
      </c>
      <c r="D6" s="7" t="s">
        <v>51</v>
      </c>
      <c r="E6" s="59"/>
      <c r="F6" s="61"/>
      <c r="G6" s="7" t="s">
        <v>48</v>
      </c>
      <c r="H6" s="7" t="s">
        <v>52</v>
      </c>
      <c r="I6" s="55"/>
      <c r="J6" s="63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1970290.14</v>
      </c>
      <c r="D8" s="11">
        <v>2271745.4</v>
      </c>
      <c r="E8" s="12">
        <f aca="true" t="shared" si="0" ref="E8:E41">D8-C8</f>
        <v>301455.26</v>
      </c>
      <c r="F8" s="13">
        <f aca="true" t="shared" si="1" ref="F8:F41">ROUND(D8/C8*100,2)</f>
        <v>115.3</v>
      </c>
      <c r="G8" s="14">
        <v>12847580</v>
      </c>
      <c r="H8" s="14">
        <v>13620749</v>
      </c>
      <c r="I8" s="12">
        <f>H8-G8</f>
        <v>773169</v>
      </c>
      <c r="J8" s="15">
        <f>ROUND(H8/G8*100,2)</f>
        <v>106.02</v>
      </c>
      <c r="N8" s="1"/>
      <c r="O8" s="5"/>
    </row>
    <row r="9" spans="1:15" ht="15.75">
      <c r="A9" s="16">
        <v>2</v>
      </c>
      <c r="B9" s="17" t="s">
        <v>44</v>
      </c>
      <c r="C9" s="11">
        <v>95589</v>
      </c>
      <c r="D9" s="11">
        <v>100715.19</v>
      </c>
      <c r="E9" s="12">
        <f t="shared" si="0"/>
        <v>5126.190000000002</v>
      </c>
      <c r="F9" s="18">
        <f t="shared" si="1"/>
        <v>105.36</v>
      </c>
      <c r="G9" s="19">
        <v>613387</v>
      </c>
      <c r="H9" s="19">
        <v>631824</v>
      </c>
      <c r="I9" s="20">
        <f aca="true" t="shared" si="2" ref="I9:I41">H9-G9</f>
        <v>18437</v>
      </c>
      <c r="J9" s="21">
        <f aca="true" t="shared" si="3" ref="J9:J41">ROUND(H9/G9*100,2)</f>
        <v>103.01</v>
      </c>
      <c r="N9" s="1"/>
      <c r="O9" s="5"/>
    </row>
    <row r="10" spans="1:15" ht="15.75">
      <c r="A10" s="16">
        <v>3</v>
      </c>
      <c r="B10" s="17" t="s">
        <v>2</v>
      </c>
      <c r="C10" s="11">
        <v>120160.49</v>
      </c>
      <c r="D10" s="11">
        <v>138250.08</v>
      </c>
      <c r="E10" s="12">
        <f t="shared" si="0"/>
        <v>18089.589999999982</v>
      </c>
      <c r="F10" s="18">
        <f t="shared" si="1"/>
        <v>115.05</v>
      </c>
      <c r="G10" s="19">
        <v>704229</v>
      </c>
      <c r="H10" s="19">
        <v>770408</v>
      </c>
      <c r="I10" s="20">
        <f t="shared" si="2"/>
        <v>66179</v>
      </c>
      <c r="J10" s="21">
        <f t="shared" si="3"/>
        <v>109.4</v>
      </c>
      <c r="N10" s="1"/>
      <c r="O10" s="5"/>
    </row>
    <row r="11" spans="1:15" ht="15.75">
      <c r="A11" s="16">
        <v>4</v>
      </c>
      <c r="B11" s="17" t="s">
        <v>3</v>
      </c>
      <c r="C11" s="11">
        <v>105434.05</v>
      </c>
      <c r="D11" s="11">
        <v>100201.6</v>
      </c>
      <c r="E11" s="12">
        <f t="shared" si="0"/>
        <v>-5232.449999999997</v>
      </c>
      <c r="F11" s="18">
        <f t="shared" si="1"/>
        <v>95.04</v>
      </c>
      <c r="G11" s="19">
        <v>624945</v>
      </c>
      <c r="H11" s="19">
        <v>657470</v>
      </c>
      <c r="I11" s="20">
        <f t="shared" si="2"/>
        <v>32525</v>
      </c>
      <c r="J11" s="21">
        <f t="shared" si="3"/>
        <v>105.2</v>
      </c>
      <c r="N11" s="1"/>
      <c r="O11" s="5"/>
    </row>
    <row r="12" spans="1:15" ht="15.75">
      <c r="A12" s="16">
        <v>5</v>
      </c>
      <c r="B12" s="17" t="s">
        <v>4</v>
      </c>
      <c r="C12" s="11">
        <v>39344.13</v>
      </c>
      <c r="D12" s="11">
        <v>59077.37</v>
      </c>
      <c r="E12" s="12">
        <f t="shared" si="0"/>
        <v>19733.240000000005</v>
      </c>
      <c r="F12" s="18">
        <f t="shared" si="1"/>
        <v>150.16</v>
      </c>
      <c r="G12" s="19">
        <v>165024</v>
      </c>
      <c r="H12" s="19">
        <v>192952</v>
      </c>
      <c r="I12" s="20">
        <f t="shared" si="2"/>
        <v>27928</v>
      </c>
      <c r="J12" s="21">
        <f t="shared" si="3"/>
        <v>116.92</v>
      </c>
      <c r="N12" s="1"/>
      <c r="O12" s="5"/>
    </row>
    <row r="13" spans="1:15" ht="15.75">
      <c r="A13" s="16">
        <v>6</v>
      </c>
      <c r="B13" s="17" t="s">
        <v>5</v>
      </c>
      <c r="C13" s="11">
        <v>30189.32</v>
      </c>
      <c r="D13" s="11">
        <v>34551.49</v>
      </c>
      <c r="E13" s="12">
        <f t="shared" si="0"/>
        <v>4362.169999999998</v>
      </c>
      <c r="F13" s="18">
        <f t="shared" si="1"/>
        <v>114.45</v>
      </c>
      <c r="G13" s="19">
        <v>168398</v>
      </c>
      <c r="H13" s="19">
        <v>182533</v>
      </c>
      <c r="I13" s="20">
        <f t="shared" si="2"/>
        <v>14135</v>
      </c>
      <c r="J13" s="21">
        <f t="shared" si="3"/>
        <v>108.39</v>
      </c>
      <c r="N13" s="1"/>
      <c r="O13" s="5"/>
    </row>
    <row r="14" spans="1:15" ht="15.75">
      <c r="A14" s="16">
        <v>7</v>
      </c>
      <c r="B14" s="17" t="s">
        <v>6</v>
      </c>
      <c r="C14" s="11">
        <v>197573.8</v>
      </c>
      <c r="D14" s="11">
        <v>193408.12</v>
      </c>
      <c r="E14" s="12">
        <f t="shared" si="0"/>
        <v>-4165.679999999993</v>
      </c>
      <c r="F14" s="18">
        <f t="shared" si="1"/>
        <v>97.89</v>
      </c>
      <c r="G14" s="19">
        <v>927491</v>
      </c>
      <c r="H14" s="19">
        <v>1079255</v>
      </c>
      <c r="I14" s="20">
        <f t="shared" si="2"/>
        <v>151764</v>
      </c>
      <c r="J14" s="21">
        <f t="shared" si="3"/>
        <v>116.36</v>
      </c>
      <c r="N14" s="1"/>
      <c r="O14" s="5"/>
    </row>
    <row r="15" spans="1:15" ht="15.75">
      <c r="A15" s="16">
        <v>8</v>
      </c>
      <c r="B15" s="17" t="s">
        <v>7</v>
      </c>
      <c r="C15" s="11">
        <v>105987.79</v>
      </c>
      <c r="D15" s="11">
        <v>123719.36</v>
      </c>
      <c r="E15" s="12">
        <f t="shared" si="0"/>
        <v>17731.570000000007</v>
      </c>
      <c r="F15" s="18">
        <f t="shared" si="1"/>
        <v>116.73</v>
      </c>
      <c r="G15" s="19">
        <v>773834</v>
      </c>
      <c r="H15" s="19">
        <v>873839</v>
      </c>
      <c r="I15" s="20">
        <f t="shared" si="2"/>
        <v>100005</v>
      </c>
      <c r="J15" s="21">
        <f t="shared" si="3"/>
        <v>112.92</v>
      </c>
      <c r="N15" s="1"/>
      <c r="O15" s="5"/>
    </row>
    <row r="16" spans="1:15" ht="15.75">
      <c r="A16" s="16">
        <v>9</v>
      </c>
      <c r="B16" s="17" t="s">
        <v>8</v>
      </c>
      <c r="C16" s="11">
        <v>8991.35</v>
      </c>
      <c r="D16" s="11">
        <v>7867.46</v>
      </c>
      <c r="E16" s="12">
        <f t="shared" si="0"/>
        <v>-1123.8900000000003</v>
      </c>
      <c r="F16" s="18">
        <f t="shared" si="1"/>
        <v>87.5</v>
      </c>
      <c r="G16" s="19">
        <v>51851</v>
      </c>
      <c r="H16" s="19">
        <v>55599</v>
      </c>
      <c r="I16" s="20">
        <f t="shared" si="2"/>
        <v>3748</v>
      </c>
      <c r="J16" s="21">
        <f t="shared" si="3"/>
        <v>107.23</v>
      </c>
      <c r="N16" s="1"/>
      <c r="O16" s="5"/>
    </row>
    <row r="17" spans="1:15" ht="15.75">
      <c r="A17" s="16">
        <v>10</v>
      </c>
      <c r="B17" s="17" t="s">
        <v>9</v>
      </c>
      <c r="C17" s="11">
        <v>40015.24</v>
      </c>
      <c r="D17" s="11">
        <v>42758.48</v>
      </c>
      <c r="E17" s="12">
        <f t="shared" si="0"/>
        <v>2743.2400000000052</v>
      </c>
      <c r="F17" s="18">
        <f t="shared" si="1"/>
        <v>106.86</v>
      </c>
      <c r="G17" s="19">
        <v>123928</v>
      </c>
      <c r="H17" s="19">
        <v>145506</v>
      </c>
      <c r="I17" s="20">
        <f t="shared" si="2"/>
        <v>21578</v>
      </c>
      <c r="J17" s="21">
        <f t="shared" si="3"/>
        <v>117.41</v>
      </c>
      <c r="N17" s="1"/>
      <c r="O17" s="5"/>
    </row>
    <row r="18" spans="1:15" ht="15.75">
      <c r="A18" s="16">
        <v>11</v>
      </c>
      <c r="B18" s="17" t="s">
        <v>10</v>
      </c>
      <c r="C18" s="11">
        <v>16395.76</v>
      </c>
      <c r="D18" s="11">
        <v>22957.39</v>
      </c>
      <c r="E18" s="12">
        <f t="shared" si="0"/>
        <v>6561.630000000001</v>
      </c>
      <c r="F18" s="18">
        <f t="shared" si="1"/>
        <v>140.02</v>
      </c>
      <c r="G18" s="19">
        <v>96649</v>
      </c>
      <c r="H18" s="19">
        <v>112576</v>
      </c>
      <c r="I18" s="20">
        <f t="shared" si="2"/>
        <v>15927</v>
      </c>
      <c r="J18" s="21">
        <f t="shared" si="3"/>
        <v>116.48</v>
      </c>
      <c r="N18" s="1"/>
      <c r="O18" s="5"/>
    </row>
    <row r="19" spans="1:15" ht="15.75">
      <c r="A19" s="16">
        <v>12</v>
      </c>
      <c r="B19" s="17" t="s">
        <v>11</v>
      </c>
      <c r="C19" s="11">
        <v>72634.15</v>
      </c>
      <c r="D19" s="11">
        <v>77167.85</v>
      </c>
      <c r="E19" s="12">
        <f t="shared" si="0"/>
        <v>4533.700000000012</v>
      </c>
      <c r="F19" s="18">
        <f t="shared" si="1"/>
        <v>106.24</v>
      </c>
      <c r="G19" s="19">
        <v>380212</v>
      </c>
      <c r="H19" s="19">
        <v>412078</v>
      </c>
      <c r="I19" s="20">
        <f t="shared" si="2"/>
        <v>31866</v>
      </c>
      <c r="J19" s="21">
        <f t="shared" si="3"/>
        <v>108.38</v>
      </c>
      <c r="N19" s="1"/>
      <c r="O19" s="5"/>
    </row>
    <row r="20" spans="1:15" ht="15.75">
      <c r="A20" s="16">
        <v>13</v>
      </c>
      <c r="B20" s="17" t="s">
        <v>12</v>
      </c>
      <c r="C20" s="11">
        <v>16672.78</v>
      </c>
      <c r="D20" s="11">
        <v>14446.35</v>
      </c>
      <c r="E20" s="12">
        <f t="shared" si="0"/>
        <v>-2226.4299999999985</v>
      </c>
      <c r="F20" s="18">
        <f t="shared" si="1"/>
        <v>86.65</v>
      </c>
      <c r="G20" s="19">
        <v>78866</v>
      </c>
      <c r="H20" s="19">
        <v>87970</v>
      </c>
      <c r="I20" s="20">
        <f t="shared" si="2"/>
        <v>9104</v>
      </c>
      <c r="J20" s="21">
        <f t="shared" si="3"/>
        <v>111.54</v>
      </c>
      <c r="N20" s="1"/>
      <c r="O20" s="5"/>
    </row>
    <row r="21" spans="1:15" ht="15.75">
      <c r="A21" s="16">
        <v>14</v>
      </c>
      <c r="B21" s="17" t="s">
        <v>13</v>
      </c>
      <c r="C21" s="11">
        <v>79251.62</v>
      </c>
      <c r="D21" s="11">
        <v>88952.57</v>
      </c>
      <c r="E21" s="12">
        <f t="shared" si="0"/>
        <v>9700.950000000012</v>
      </c>
      <c r="F21" s="18">
        <f t="shared" si="1"/>
        <v>112.24</v>
      </c>
      <c r="G21" s="19">
        <v>534991</v>
      </c>
      <c r="H21" s="19">
        <v>582376</v>
      </c>
      <c r="I21" s="20">
        <f t="shared" si="2"/>
        <v>47385</v>
      </c>
      <c r="J21" s="21">
        <f t="shared" si="3"/>
        <v>108.86</v>
      </c>
      <c r="N21" s="1"/>
      <c r="O21" s="5"/>
    </row>
    <row r="22" spans="1:15" ht="15.75">
      <c r="A22" s="16">
        <v>15</v>
      </c>
      <c r="B22" s="17" t="s">
        <v>14</v>
      </c>
      <c r="C22" s="11">
        <v>17015.55</v>
      </c>
      <c r="D22" s="11">
        <v>16648.03</v>
      </c>
      <c r="E22" s="12">
        <f t="shared" si="0"/>
        <v>-367.52000000000044</v>
      </c>
      <c r="F22" s="18">
        <f t="shared" si="1"/>
        <v>97.84</v>
      </c>
      <c r="G22" s="19">
        <v>83975</v>
      </c>
      <c r="H22" s="19">
        <v>103155</v>
      </c>
      <c r="I22" s="20">
        <f t="shared" si="2"/>
        <v>19180</v>
      </c>
      <c r="J22" s="21">
        <f t="shared" si="3"/>
        <v>122.84</v>
      </c>
      <c r="N22" s="1"/>
      <c r="O22" s="5"/>
    </row>
    <row r="23" spans="1:15" ht="15.75">
      <c r="A23" s="16">
        <v>16</v>
      </c>
      <c r="B23" s="17" t="s">
        <v>15</v>
      </c>
      <c r="C23" s="11">
        <v>39980.5</v>
      </c>
      <c r="D23" s="11">
        <v>44272.29</v>
      </c>
      <c r="E23" s="12">
        <f t="shared" si="0"/>
        <v>4291.790000000001</v>
      </c>
      <c r="F23" s="18">
        <f t="shared" si="1"/>
        <v>110.73</v>
      </c>
      <c r="G23" s="19">
        <v>227576</v>
      </c>
      <c r="H23" s="19">
        <v>272812</v>
      </c>
      <c r="I23" s="20">
        <f t="shared" si="2"/>
        <v>45236</v>
      </c>
      <c r="J23" s="21">
        <f t="shared" si="3"/>
        <v>119.88</v>
      </c>
      <c r="N23" s="1"/>
      <c r="O23" s="5"/>
    </row>
    <row r="24" spans="1:15" ht="15.75">
      <c r="A24" s="16">
        <v>17</v>
      </c>
      <c r="B24" s="17" t="s">
        <v>16</v>
      </c>
      <c r="C24" s="11">
        <v>19954.78</v>
      </c>
      <c r="D24" s="11">
        <v>19261.28</v>
      </c>
      <c r="E24" s="12">
        <f t="shared" si="0"/>
        <v>-693.5</v>
      </c>
      <c r="F24" s="18">
        <f t="shared" si="1"/>
        <v>96.52</v>
      </c>
      <c r="G24" s="19">
        <v>106833</v>
      </c>
      <c r="H24" s="19">
        <v>114292</v>
      </c>
      <c r="I24" s="20">
        <f t="shared" si="2"/>
        <v>7459</v>
      </c>
      <c r="J24" s="21">
        <f t="shared" si="3"/>
        <v>106.98</v>
      </c>
      <c r="N24" s="1"/>
      <c r="O24" s="5"/>
    </row>
    <row r="25" spans="1:15" ht="15.75">
      <c r="A25" s="16">
        <v>18</v>
      </c>
      <c r="B25" s="17" t="s">
        <v>17</v>
      </c>
      <c r="C25" s="11">
        <v>24518.35</v>
      </c>
      <c r="D25" s="11">
        <v>23552.2</v>
      </c>
      <c r="E25" s="12">
        <f t="shared" si="0"/>
        <v>-966.1499999999978</v>
      </c>
      <c r="F25" s="18">
        <f t="shared" si="1"/>
        <v>96.06</v>
      </c>
      <c r="G25" s="19">
        <v>148912</v>
      </c>
      <c r="H25" s="19">
        <v>163109</v>
      </c>
      <c r="I25" s="20">
        <f t="shared" si="2"/>
        <v>14197</v>
      </c>
      <c r="J25" s="21">
        <f t="shared" si="3"/>
        <v>109.53</v>
      </c>
      <c r="N25" s="1"/>
      <c r="O25" s="5"/>
    </row>
    <row r="26" spans="1:15" ht="15.75">
      <c r="A26" s="16">
        <v>19</v>
      </c>
      <c r="B26" s="17" t="s">
        <v>18</v>
      </c>
      <c r="C26" s="11">
        <v>12592.21</v>
      </c>
      <c r="D26" s="11">
        <v>12550.43</v>
      </c>
      <c r="E26" s="12">
        <f t="shared" si="0"/>
        <v>-41.779999999998836</v>
      </c>
      <c r="F26" s="18">
        <f t="shared" si="1"/>
        <v>99.67</v>
      </c>
      <c r="G26" s="19">
        <v>77043</v>
      </c>
      <c r="H26" s="19">
        <v>82638</v>
      </c>
      <c r="I26" s="20">
        <f t="shared" si="2"/>
        <v>5595</v>
      </c>
      <c r="J26" s="21">
        <f t="shared" si="3"/>
        <v>107.26</v>
      </c>
      <c r="N26" s="1"/>
      <c r="O26" s="5"/>
    </row>
    <row r="27" spans="1:15" ht="15.75">
      <c r="A27" s="16">
        <v>20</v>
      </c>
      <c r="B27" s="17" t="s">
        <v>19</v>
      </c>
      <c r="C27" s="11">
        <v>18498.78</v>
      </c>
      <c r="D27" s="11">
        <v>19424.96</v>
      </c>
      <c r="E27" s="12">
        <f t="shared" si="0"/>
        <v>926.1800000000003</v>
      </c>
      <c r="F27" s="18">
        <f t="shared" si="1"/>
        <v>105.01</v>
      </c>
      <c r="G27" s="19">
        <v>115065</v>
      </c>
      <c r="H27" s="19">
        <v>114561</v>
      </c>
      <c r="I27" s="20">
        <f t="shared" si="2"/>
        <v>-504</v>
      </c>
      <c r="J27" s="21">
        <f t="shared" si="3"/>
        <v>99.56</v>
      </c>
      <c r="N27" s="1"/>
      <c r="O27" s="5"/>
    </row>
    <row r="28" spans="1:15" ht="15.75">
      <c r="A28" s="16">
        <v>21</v>
      </c>
      <c r="B28" s="17" t="s">
        <v>20</v>
      </c>
      <c r="C28" s="11">
        <v>34942.27</v>
      </c>
      <c r="D28" s="11">
        <v>38149.27</v>
      </c>
      <c r="E28" s="12">
        <f t="shared" si="0"/>
        <v>3207</v>
      </c>
      <c r="F28" s="18">
        <f t="shared" si="1"/>
        <v>109.18</v>
      </c>
      <c r="G28" s="19">
        <v>157458</v>
      </c>
      <c r="H28" s="19">
        <v>156465</v>
      </c>
      <c r="I28" s="20">
        <f t="shared" si="2"/>
        <v>-993</v>
      </c>
      <c r="J28" s="21">
        <f t="shared" si="3"/>
        <v>99.37</v>
      </c>
      <c r="N28" s="1"/>
      <c r="O28" s="5"/>
    </row>
    <row r="29" spans="1:15" ht="15.75">
      <c r="A29" s="16">
        <v>22</v>
      </c>
      <c r="B29" s="17" t="s">
        <v>21</v>
      </c>
      <c r="C29" s="11">
        <v>7866.8</v>
      </c>
      <c r="D29" s="11">
        <v>8561.66</v>
      </c>
      <c r="E29" s="12">
        <f t="shared" si="0"/>
        <v>694.8599999999997</v>
      </c>
      <c r="F29" s="18">
        <f t="shared" si="1"/>
        <v>108.83</v>
      </c>
      <c r="G29" s="19">
        <v>42782</v>
      </c>
      <c r="H29" s="19">
        <v>45611</v>
      </c>
      <c r="I29" s="20">
        <f t="shared" si="2"/>
        <v>2829</v>
      </c>
      <c r="J29" s="21">
        <f t="shared" si="3"/>
        <v>106.61</v>
      </c>
      <c r="N29" s="1"/>
      <c r="O29" s="5"/>
    </row>
    <row r="30" spans="1:15" ht="15.75">
      <c r="A30" s="16">
        <v>23</v>
      </c>
      <c r="B30" s="17" t="s">
        <v>22</v>
      </c>
      <c r="C30" s="11">
        <v>45273.5</v>
      </c>
      <c r="D30" s="11">
        <v>54460.74</v>
      </c>
      <c r="E30" s="12">
        <f t="shared" si="0"/>
        <v>9187.239999999998</v>
      </c>
      <c r="F30" s="18">
        <f t="shared" si="1"/>
        <v>120.29</v>
      </c>
      <c r="G30" s="19">
        <v>224308</v>
      </c>
      <c r="H30" s="19">
        <v>226406</v>
      </c>
      <c r="I30" s="20">
        <f t="shared" si="2"/>
        <v>2098</v>
      </c>
      <c r="J30" s="21">
        <f t="shared" si="3"/>
        <v>100.94</v>
      </c>
      <c r="N30" s="1"/>
      <c r="O30" s="5"/>
    </row>
    <row r="31" spans="1:15" ht="15.75">
      <c r="A31" s="16">
        <v>24</v>
      </c>
      <c r="B31" s="17" t="s">
        <v>23</v>
      </c>
      <c r="C31" s="11">
        <v>93920.97</v>
      </c>
      <c r="D31" s="11">
        <v>77161.74</v>
      </c>
      <c r="E31" s="12">
        <f t="shared" si="0"/>
        <v>-16759.229999999996</v>
      </c>
      <c r="F31" s="18">
        <f t="shared" si="1"/>
        <v>82.16</v>
      </c>
      <c r="G31" s="19">
        <v>457774</v>
      </c>
      <c r="H31" s="19">
        <v>418191</v>
      </c>
      <c r="I31" s="20">
        <f t="shared" si="2"/>
        <v>-39583</v>
      </c>
      <c r="J31" s="21">
        <f t="shared" si="3"/>
        <v>91.35</v>
      </c>
      <c r="N31" s="1"/>
      <c r="O31" s="5"/>
    </row>
    <row r="32" spans="1:15" ht="15.75">
      <c r="A32" s="16">
        <v>25</v>
      </c>
      <c r="B32" s="17" t="s">
        <v>24</v>
      </c>
      <c r="C32" s="11">
        <v>18522.78</v>
      </c>
      <c r="D32" s="11">
        <v>14655.77</v>
      </c>
      <c r="E32" s="12">
        <f t="shared" si="0"/>
        <v>-3867.0099999999984</v>
      </c>
      <c r="F32" s="18">
        <f t="shared" si="1"/>
        <v>79.12</v>
      </c>
      <c r="G32" s="19">
        <v>87021</v>
      </c>
      <c r="H32" s="19">
        <v>93581</v>
      </c>
      <c r="I32" s="20">
        <f t="shared" si="2"/>
        <v>6560</v>
      </c>
      <c r="J32" s="21">
        <f t="shared" si="3"/>
        <v>107.54</v>
      </c>
      <c r="N32" s="1"/>
      <c r="O32" s="5"/>
    </row>
    <row r="33" spans="1:15" ht="15.75">
      <c r="A33" s="16">
        <v>26</v>
      </c>
      <c r="B33" s="17" t="s">
        <v>25</v>
      </c>
      <c r="C33" s="11">
        <v>32650.93</v>
      </c>
      <c r="D33" s="11">
        <v>33333.88</v>
      </c>
      <c r="E33" s="12">
        <f t="shared" si="0"/>
        <v>682.9499999999971</v>
      </c>
      <c r="F33" s="18">
        <f t="shared" si="1"/>
        <v>102.09</v>
      </c>
      <c r="G33" s="19">
        <v>195580</v>
      </c>
      <c r="H33" s="19">
        <v>236075</v>
      </c>
      <c r="I33" s="20">
        <f t="shared" si="2"/>
        <v>40495</v>
      </c>
      <c r="J33" s="21">
        <f t="shared" si="3"/>
        <v>120.71</v>
      </c>
      <c r="N33" s="1"/>
      <c r="O33" s="5"/>
    </row>
    <row r="34" spans="1:15" ht="15.75">
      <c r="A34" s="16">
        <v>27</v>
      </c>
      <c r="B34" s="17" t="s">
        <v>26</v>
      </c>
      <c r="C34" s="11">
        <v>30041.86</v>
      </c>
      <c r="D34" s="11">
        <v>28141.47</v>
      </c>
      <c r="E34" s="12">
        <f t="shared" si="0"/>
        <v>-1900.3899999999994</v>
      </c>
      <c r="F34" s="18">
        <f t="shared" si="1"/>
        <v>93.67</v>
      </c>
      <c r="G34" s="19">
        <v>112342</v>
      </c>
      <c r="H34" s="19">
        <v>112918</v>
      </c>
      <c r="I34" s="20">
        <f t="shared" si="2"/>
        <v>576</v>
      </c>
      <c r="J34" s="21">
        <f t="shared" si="3"/>
        <v>100.51</v>
      </c>
      <c r="N34" s="1"/>
      <c r="O34" s="5"/>
    </row>
    <row r="35" spans="1:15" ht="15.75">
      <c r="A35" s="16">
        <v>28</v>
      </c>
      <c r="B35" s="17" t="s">
        <v>27</v>
      </c>
      <c r="C35" s="11">
        <v>25693.07</v>
      </c>
      <c r="D35" s="11">
        <v>26454.54</v>
      </c>
      <c r="E35" s="12">
        <f t="shared" si="0"/>
        <v>761.4700000000012</v>
      </c>
      <c r="F35" s="18">
        <f t="shared" si="1"/>
        <v>102.96</v>
      </c>
      <c r="G35" s="19">
        <v>113863</v>
      </c>
      <c r="H35" s="19">
        <v>137142</v>
      </c>
      <c r="I35" s="20">
        <f t="shared" si="2"/>
        <v>23279</v>
      </c>
      <c r="J35" s="21">
        <f t="shared" si="3"/>
        <v>120.44</v>
      </c>
      <c r="N35" s="1"/>
      <c r="O35" s="5"/>
    </row>
    <row r="36" spans="1:15" ht="15.75">
      <c r="A36" s="16">
        <v>29</v>
      </c>
      <c r="B36" s="17" t="s">
        <v>28</v>
      </c>
      <c r="C36" s="11">
        <v>43172.5</v>
      </c>
      <c r="D36" s="11">
        <v>56717.63</v>
      </c>
      <c r="E36" s="12">
        <f t="shared" si="0"/>
        <v>13545.129999999997</v>
      </c>
      <c r="F36" s="18">
        <f t="shared" si="1"/>
        <v>131.37</v>
      </c>
      <c r="G36" s="19">
        <v>293061</v>
      </c>
      <c r="H36" s="19">
        <v>317596</v>
      </c>
      <c r="I36" s="20">
        <f t="shared" si="2"/>
        <v>24535</v>
      </c>
      <c r="J36" s="21">
        <f t="shared" si="3"/>
        <v>108.37</v>
      </c>
      <c r="N36" s="1"/>
      <c r="O36" s="5"/>
    </row>
    <row r="37" spans="1:15" ht="15.75">
      <c r="A37" s="16">
        <v>30</v>
      </c>
      <c r="B37" s="17" t="s">
        <v>29</v>
      </c>
      <c r="C37" s="11">
        <v>70593.58</v>
      </c>
      <c r="D37" s="11">
        <v>70104.25</v>
      </c>
      <c r="E37" s="12">
        <f t="shared" si="0"/>
        <v>-489.33000000000175</v>
      </c>
      <c r="F37" s="18">
        <f t="shared" si="1"/>
        <v>99.31</v>
      </c>
      <c r="G37" s="19">
        <v>489570</v>
      </c>
      <c r="H37" s="19">
        <v>492929</v>
      </c>
      <c r="I37" s="20">
        <f t="shared" si="2"/>
        <v>3359</v>
      </c>
      <c r="J37" s="21">
        <f t="shared" si="3"/>
        <v>100.69</v>
      </c>
      <c r="N37" s="1"/>
      <c r="O37" s="5"/>
    </row>
    <row r="38" spans="1:15" ht="15.75">
      <c r="A38" s="16">
        <v>31</v>
      </c>
      <c r="B38" s="17" t="s">
        <v>30</v>
      </c>
      <c r="C38" s="11">
        <v>86293.2</v>
      </c>
      <c r="D38" s="11">
        <v>102437.86</v>
      </c>
      <c r="E38" s="12">
        <f t="shared" si="0"/>
        <v>16144.660000000003</v>
      </c>
      <c r="F38" s="18">
        <f t="shared" si="1"/>
        <v>118.71</v>
      </c>
      <c r="G38" s="19">
        <v>524110</v>
      </c>
      <c r="H38" s="19">
        <v>593293</v>
      </c>
      <c r="I38" s="20">
        <f t="shared" si="2"/>
        <v>69183</v>
      </c>
      <c r="J38" s="21">
        <f t="shared" si="3"/>
        <v>113.2</v>
      </c>
      <c r="N38" s="1"/>
      <c r="O38" s="5"/>
    </row>
    <row r="39" spans="1:15" ht="15.75">
      <c r="A39" s="16">
        <v>32</v>
      </c>
      <c r="B39" s="17" t="s">
        <v>31</v>
      </c>
      <c r="C39" s="11">
        <v>49870.33</v>
      </c>
      <c r="D39" s="11">
        <v>47545.78</v>
      </c>
      <c r="E39" s="12">
        <f t="shared" si="0"/>
        <v>-2324.550000000003</v>
      </c>
      <c r="F39" s="18">
        <f t="shared" si="1"/>
        <v>95.34</v>
      </c>
      <c r="G39" s="19">
        <v>347196</v>
      </c>
      <c r="H39" s="19">
        <v>364709</v>
      </c>
      <c r="I39" s="20">
        <f t="shared" si="2"/>
        <v>17513</v>
      </c>
      <c r="J39" s="21">
        <f t="shared" si="3"/>
        <v>105.04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28453.25</v>
      </c>
      <c r="D40" s="11">
        <v>27197.33</v>
      </c>
      <c r="E40" s="12">
        <f t="shared" si="0"/>
        <v>-1255.9199999999983</v>
      </c>
      <c r="F40" s="24">
        <f t="shared" si="1"/>
        <v>95.59</v>
      </c>
      <c r="G40" s="25">
        <v>179012</v>
      </c>
      <c r="H40" s="25">
        <v>186989</v>
      </c>
      <c r="I40" s="26">
        <f t="shared" si="2"/>
        <v>7977</v>
      </c>
      <c r="J40" s="27">
        <f t="shared" si="3"/>
        <v>104.46</v>
      </c>
      <c r="N40" s="1"/>
      <c r="O40" s="5"/>
    </row>
    <row r="41" spans="1:15" ht="16.5" thickBot="1">
      <c r="A41" s="28"/>
      <c r="B41" s="29" t="s">
        <v>33</v>
      </c>
      <c r="C41" s="30">
        <f>SUM(C8:C40)</f>
        <v>3598384.8299999987</v>
      </c>
      <c r="D41" s="30">
        <f>SUM(D8:D40)</f>
        <v>3996449.8200000008</v>
      </c>
      <c r="E41" s="30">
        <f t="shared" si="0"/>
        <v>398064.9900000021</v>
      </c>
      <c r="F41" s="31">
        <f t="shared" si="1"/>
        <v>111.06</v>
      </c>
      <c r="G41" s="30">
        <f>SUM(G8:G40)</f>
        <v>22074866</v>
      </c>
      <c r="H41" s="30">
        <f>SUM(H8:H40)</f>
        <v>23637607</v>
      </c>
      <c r="I41" s="30">
        <f t="shared" si="2"/>
        <v>1562741</v>
      </c>
      <c r="J41" s="31">
        <f t="shared" si="3"/>
        <v>107.08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15748031496062992" bottom="0" header="0.31496062992125984" footer="0.31496062992125984"/>
  <pageSetup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4.625" style="0" customWidth="1"/>
    <col min="10" max="10" width="13.00390625" style="0" customWidth="1"/>
    <col min="11" max="11" width="10.75390625" style="0" customWidth="1"/>
  </cols>
  <sheetData>
    <row r="2" spans="1:11" ht="12.75">
      <c r="A2" s="64" t="s">
        <v>53</v>
      </c>
      <c r="B2" s="64"/>
      <c r="C2" s="64"/>
      <c r="D2" s="64"/>
      <c r="E2" s="64"/>
      <c r="F2" s="64"/>
      <c r="G2" s="64"/>
      <c r="H2" s="64"/>
      <c r="I2" s="64"/>
      <c r="J2" s="6"/>
      <c r="K2" s="6"/>
    </row>
    <row r="3" spans="1:11" ht="49.5" customHeight="1">
      <c r="A3" s="64"/>
      <c r="B3" s="64"/>
      <c r="C3" s="64"/>
      <c r="D3" s="64"/>
      <c r="E3" s="64"/>
      <c r="F3" s="64"/>
      <c r="G3" s="64"/>
      <c r="H3" s="64"/>
      <c r="I3" s="64"/>
      <c r="J3" s="6"/>
      <c r="K3" s="6"/>
    </row>
    <row r="4" spans="1:11" ht="14.25" thickBot="1">
      <c r="A4" s="6"/>
      <c r="B4" s="6"/>
      <c r="C4" s="6"/>
      <c r="D4" s="6"/>
      <c r="E4" s="6"/>
      <c r="F4" s="6"/>
      <c r="G4" s="6"/>
      <c r="H4" s="6"/>
      <c r="I4" s="6"/>
      <c r="J4" s="52" t="s">
        <v>46</v>
      </c>
      <c r="K4" s="52"/>
    </row>
    <row r="5" spans="1:11" ht="38.25" customHeight="1" thickBot="1">
      <c r="A5" s="65" t="s">
        <v>37</v>
      </c>
      <c r="B5" s="54" t="s">
        <v>45</v>
      </c>
      <c r="C5" s="67" t="s">
        <v>49</v>
      </c>
      <c r="D5" s="68"/>
      <c r="E5" s="69"/>
      <c r="F5" s="67" t="s">
        <v>54</v>
      </c>
      <c r="G5" s="68"/>
      <c r="H5" s="69"/>
      <c r="I5" s="67" t="s">
        <v>43</v>
      </c>
      <c r="J5" s="68"/>
      <c r="K5" s="69"/>
    </row>
    <row r="6" spans="1:11" ht="39" thickBot="1">
      <c r="A6" s="66"/>
      <c r="B6" s="55"/>
      <c r="C6" s="7" t="s">
        <v>40</v>
      </c>
      <c r="D6" s="7" t="s">
        <v>41</v>
      </c>
      <c r="E6" s="7" t="s">
        <v>42</v>
      </c>
      <c r="F6" s="7" t="s">
        <v>40</v>
      </c>
      <c r="G6" s="7" t="s">
        <v>41</v>
      </c>
      <c r="H6" s="7" t="s">
        <v>42</v>
      </c>
      <c r="I6" s="7" t="s">
        <v>40</v>
      </c>
      <c r="J6" s="7" t="s">
        <v>41</v>
      </c>
      <c r="K6" s="7" t="s">
        <v>42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2.75">
      <c r="A8" s="32">
        <v>1</v>
      </c>
      <c r="B8" s="33" t="s">
        <v>1</v>
      </c>
      <c r="C8" s="14">
        <v>12847580</v>
      </c>
      <c r="D8" s="11">
        <v>1970290.14</v>
      </c>
      <c r="E8" s="34">
        <f>ROUND(D8*100/C8,2)</f>
        <v>15.34</v>
      </c>
      <c r="F8" s="14">
        <v>13620749</v>
      </c>
      <c r="G8" s="11">
        <v>2271745.4</v>
      </c>
      <c r="H8" s="34">
        <f>ROUND(G8*100/F8,2)</f>
        <v>16.68</v>
      </c>
      <c r="I8" s="34">
        <f>ROUND(F8-C8,0)</f>
        <v>773169</v>
      </c>
      <c r="J8" s="12">
        <f>G8-D8</f>
        <v>301455.26</v>
      </c>
      <c r="K8" s="35">
        <f>H8-E8</f>
        <v>1.3399999999999999</v>
      </c>
    </row>
    <row r="9" spans="1:11" ht="12.75">
      <c r="A9" s="16">
        <v>2</v>
      </c>
      <c r="B9" s="17" t="s">
        <v>44</v>
      </c>
      <c r="C9" s="19">
        <v>613387</v>
      </c>
      <c r="D9" s="11">
        <v>95589</v>
      </c>
      <c r="E9" s="34">
        <f aca="true" t="shared" si="0" ref="E9:E41">ROUND(D9*100/C9,2)</f>
        <v>15.58</v>
      </c>
      <c r="F9" s="19">
        <v>631824</v>
      </c>
      <c r="G9" s="11">
        <v>100715.19</v>
      </c>
      <c r="H9" s="34">
        <f aca="true" t="shared" si="1" ref="H9:H41">ROUND(G9*100/F9,2)</f>
        <v>15.94</v>
      </c>
      <c r="I9" s="36">
        <f aca="true" t="shared" si="2" ref="I9:I41">ROUND(F9-C9,0)</f>
        <v>18437</v>
      </c>
      <c r="J9" s="20">
        <f aca="true" t="shared" si="3" ref="J9:K41">G9-D9</f>
        <v>5126.190000000002</v>
      </c>
      <c r="K9" s="37">
        <f t="shared" si="3"/>
        <v>0.35999999999999943</v>
      </c>
    </row>
    <row r="10" spans="1:11" ht="12.75">
      <c r="A10" s="16">
        <v>3</v>
      </c>
      <c r="B10" s="17" t="s">
        <v>2</v>
      </c>
      <c r="C10" s="19">
        <v>704229</v>
      </c>
      <c r="D10" s="11">
        <v>120160.49</v>
      </c>
      <c r="E10" s="34">
        <f t="shared" si="0"/>
        <v>17.06</v>
      </c>
      <c r="F10" s="19">
        <v>770408</v>
      </c>
      <c r="G10" s="11">
        <v>138250.08</v>
      </c>
      <c r="H10" s="34">
        <f t="shared" si="1"/>
        <v>17.95</v>
      </c>
      <c r="I10" s="36">
        <f>ROUND(F10-C10,0)</f>
        <v>66179</v>
      </c>
      <c r="J10" s="20">
        <f t="shared" si="3"/>
        <v>18089.589999999982</v>
      </c>
      <c r="K10" s="37">
        <f t="shared" si="3"/>
        <v>0.8900000000000006</v>
      </c>
    </row>
    <row r="11" spans="1:11" ht="12.75">
      <c r="A11" s="38">
        <v>4</v>
      </c>
      <c r="B11" s="39" t="s">
        <v>3</v>
      </c>
      <c r="C11" s="19">
        <v>624945</v>
      </c>
      <c r="D11" s="11">
        <v>105434.05</v>
      </c>
      <c r="E11" s="40">
        <f t="shared" si="0"/>
        <v>16.87</v>
      </c>
      <c r="F11" s="19">
        <v>657470</v>
      </c>
      <c r="G11" s="11">
        <v>100201.6</v>
      </c>
      <c r="H11" s="40">
        <f t="shared" si="1"/>
        <v>15.24</v>
      </c>
      <c r="I11" s="41">
        <f t="shared" si="2"/>
        <v>32525</v>
      </c>
      <c r="J11" s="42">
        <f t="shared" si="3"/>
        <v>-5232.449999999997</v>
      </c>
      <c r="K11" s="37">
        <f t="shared" si="3"/>
        <v>-1.6300000000000008</v>
      </c>
    </row>
    <row r="12" spans="1:11" ht="12.75">
      <c r="A12" s="38">
        <v>5</v>
      </c>
      <c r="B12" s="39" t="s">
        <v>4</v>
      </c>
      <c r="C12" s="19">
        <v>165024</v>
      </c>
      <c r="D12" s="11">
        <v>39344.13</v>
      </c>
      <c r="E12" s="40">
        <f t="shared" si="0"/>
        <v>23.84</v>
      </c>
      <c r="F12" s="19">
        <v>192952</v>
      </c>
      <c r="G12" s="11">
        <v>59077.37</v>
      </c>
      <c r="H12" s="40">
        <f t="shared" si="1"/>
        <v>30.62</v>
      </c>
      <c r="I12" s="41">
        <f t="shared" si="2"/>
        <v>27928</v>
      </c>
      <c r="J12" s="42">
        <f t="shared" si="3"/>
        <v>19733.240000000005</v>
      </c>
      <c r="K12" s="37">
        <f t="shared" si="3"/>
        <v>6.780000000000001</v>
      </c>
    </row>
    <row r="13" spans="1:11" ht="12.75">
      <c r="A13" s="16">
        <v>6</v>
      </c>
      <c r="B13" s="17" t="s">
        <v>5</v>
      </c>
      <c r="C13" s="19">
        <v>168398</v>
      </c>
      <c r="D13" s="11">
        <v>30189.32</v>
      </c>
      <c r="E13" s="34">
        <f t="shared" si="0"/>
        <v>17.93</v>
      </c>
      <c r="F13" s="19">
        <v>182533</v>
      </c>
      <c r="G13" s="11">
        <v>34551.49</v>
      </c>
      <c r="H13" s="34">
        <f t="shared" si="1"/>
        <v>18.93</v>
      </c>
      <c r="I13" s="36">
        <f t="shared" si="2"/>
        <v>14135</v>
      </c>
      <c r="J13" s="20">
        <f t="shared" si="3"/>
        <v>4362.169999999998</v>
      </c>
      <c r="K13" s="37">
        <f t="shared" si="3"/>
        <v>1</v>
      </c>
    </row>
    <row r="14" spans="1:11" ht="12.75">
      <c r="A14" s="16">
        <v>7</v>
      </c>
      <c r="B14" s="17" t="s">
        <v>6</v>
      </c>
      <c r="C14" s="19">
        <v>927491</v>
      </c>
      <c r="D14" s="11">
        <v>197573.8</v>
      </c>
      <c r="E14" s="34">
        <f t="shared" si="0"/>
        <v>21.3</v>
      </c>
      <c r="F14" s="19">
        <v>1079255</v>
      </c>
      <c r="G14" s="11">
        <v>193408.12</v>
      </c>
      <c r="H14" s="34">
        <f t="shared" si="1"/>
        <v>17.92</v>
      </c>
      <c r="I14" s="36">
        <f t="shared" si="2"/>
        <v>151764</v>
      </c>
      <c r="J14" s="20">
        <f t="shared" si="3"/>
        <v>-4165.679999999993</v>
      </c>
      <c r="K14" s="37">
        <f t="shared" si="3"/>
        <v>-3.379999999999999</v>
      </c>
    </row>
    <row r="15" spans="1:11" ht="12.75">
      <c r="A15" s="38">
        <v>8</v>
      </c>
      <c r="B15" s="39" t="s">
        <v>7</v>
      </c>
      <c r="C15" s="19">
        <v>773834</v>
      </c>
      <c r="D15" s="11">
        <v>105987.79</v>
      </c>
      <c r="E15" s="40">
        <f t="shared" si="0"/>
        <v>13.7</v>
      </c>
      <c r="F15" s="19">
        <v>873839</v>
      </c>
      <c r="G15" s="11">
        <v>123719.36</v>
      </c>
      <c r="H15" s="40">
        <f t="shared" si="1"/>
        <v>14.16</v>
      </c>
      <c r="I15" s="41">
        <f t="shared" si="2"/>
        <v>100005</v>
      </c>
      <c r="J15" s="42">
        <f t="shared" si="3"/>
        <v>17731.570000000007</v>
      </c>
      <c r="K15" s="37">
        <f t="shared" si="3"/>
        <v>0.46000000000000085</v>
      </c>
    </row>
    <row r="16" spans="1:11" ht="12.75">
      <c r="A16" s="38">
        <v>9</v>
      </c>
      <c r="B16" s="39" t="s">
        <v>8</v>
      </c>
      <c r="C16" s="19">
        <v>51851</v>
      </c>
      <c r="D16" s="11">
        <v>8991.35</v>
      </c>
      <c r="E16" s="40">
        <f t="shared" si="0"/>
        <v>17.34</v>
      </c>
      <c r="F16" s="19">
        <v>55599</v>
      </c>
      <c r="G16" s="11">
        <v>7867.46</v>
      </c>
      <c r="H16" s="40">
        <f t="shared" si="1"/>
        <v>14.15</v>
      </c>
      <c r="I16" s="41">
        <f t="shared" si="2"/>
        <v>3748</v>
      </c>
      <c r="J16" s="42">
        <f t="shared" si="3"/>
        <v>-1123.8900000000003</v>
      </c>
      <c r="K16" s="37">
        <f t="shared" si="3"/>
        <v>-3.1899999999999995</v>
      </c>
    </row>
    <row r="17" spans="1:11" ht="12.75">
      <c r="A17" s="16">
        <v>10</v>
      </c>
      <c r="B17" s="17" t="s">
        <v>9</v>
      </c>
      <c r="C17" s="19">
        <v>123928</v>
      </c>
      <c r="D17" s="11">
        <v>40015.24</v>
      </c>
      <c r="E17" s="34">
        <f t="shared" si="0"/>
        <v>32.29</v>
      </c>
      <c r="F17" s="19">
        <v>145506</v>
      </c>
      <c r="G17" s="11">
        <v>42758.48</v>
      </c>
      <c r="H17" s="34">
        <f t="shared" si="1"/>
        <v>29.39</v>
      </c>
      <c r="I17" s="36">
        <f>ROUND(F17-C17,0)</f>
        <v>21578</v>
      </c>
      <c r="J17" s="20">
        <f t="shared" si="3"/>
        <v>2743.2400000000052</v>
      </c>
      <c r="K17" s="37">
        <f t="shared" si="3"/>
        <v>-2.8999999999999986</v>
      </c>
    </row>
    <row r="18" spans="1:11" ht="12.75">
      <c r="A18" s="16">
        <v>11</v>
      </c>
      <c r="B18" s="17" t="s">
        <v>10</v>
      </c>
      <c r="C18" s="19">
        <v>96649</v>
      </c>
      <c r="D18" s="11">
        <v>16395.76</v>
      </c>
      <c r="E18" s="34">
        <f t="shared" si="0"/>
        <v>16.96</v>
      </c>
      <c r="F18" s="19">
        <v>112576</v>
      </c>
      <c r="G18" s="11">
        <v>22957.39</v>
      </c>
      <c r="H18" s="34">
        <f t="shared" si="1"/>
        <v>20.39</v>
      </c>
      <c r="I18" s="36">
        <f t="shared" si="2"/>
        <v>15927</v>
      </c>
      <c r="J18" s="20">
        <f t="shared" si="3"/>
        <v>6561.630000000001</v>
      </c>
      <c r="K18" s="37">
        <f t="shared" si="3"/>
        <v>3.4299999999999997</v>
      </c>
    </row>
    <row r="19" spans="1:11" ht="12.75">
      <c r="A19" s="16">
        <v>12</v>
      </c>
      <c r="B19" s="17" t="s">
        <v>11</v>
      </c>
      <c r="C19" s="19">
        <v>380212</v>
      </c>
      <c r="D19" s="11">
        <v>72634.15</v>
      </c>
      <c r="E19" s="34">
        <f t="shared" si="0"/>
        <v>19.1</v>
      </c>
      <c r="F19" s="19">
        <v>412078</v>
      </c>
      <c r="G19" s="11">
        <v>77167.85</v>
      </c>
      <c r="H19" s="34">
        <f t="shared" si="1"/>
        <v>18.73</v>
      </c>
      <c r="I19" s="36">
        <f t="shared" si="2"/>
        <v>31866</v>
      </c>
      <c r="J19" s="20">
        <f t="shared" si="3"/>
        <v>4533.700000000012</v>
      </c>
      <c r="K19" s="37">
        <f t="shared" si="3"/>
        <v>-0.370000000000001</v>
      </c>
    </row>
    <row r="20" spans="1:11" ht="12.75">
      <c r="A20" s="38">
        <v>13</v>
      </c>
      <c r="B20" s="39" t="s">
        <v>12</v>
      </c>
      <c r="C20" s="19">
        <v>78866</v>
      </c>
      <c r="D20" s="11">
        <v>16672.78</v>
      </c>
      <c r="E20" s="40">
        <f t="shared" si="0"/>
        <v>21.14</v>
      </c>
      <c r="F20" s="19">
        <v>87970</v>
      </c>
      <c r="G20" s="11">
        <v>14446.35</v>
      </c>
      <c r="H20" s="40">
        <f t="shared" si="1"/>
        <v>16.42</v>
      </c>
      <c r="I20" s="41">
        <f t="shared" si="2"/>
        <v>9104</v>
      </c>
      <c r="J20" s="42">
        <f t="shared" si="3"/>
        <v>-2226.4299999999985</v>
      </c>
      <c r="K20" s="37">
        <f t="shared" si="3"/>
        <v>-4.719999999999999</v>
      </c>
    </row>
    <row r="21" spans="1:11" ht="12.75">
      <c r="A21" s="16">
        <v>14</v>
      </c>
      <c r="B21" s="17" t="s">
        <v>13</v>
      </c>
      <c r="C21" s="19">
        <v>534991</v>
      </c>
      <c r="D21" s="11">
        <v>79251.62</v>
      </c>
      <c r="E21" s="34">
        <f t="shared" si="0"/>
        <v>14.81</v>
      </c>
      <c r="F21" s="19">
        <v>582376</v>
      </c>
      <c r="G21" s="11">
        <v>88952.57</v>
      </c>
      <c r="H21" s="34">
        <f t="shared" si="1"/>
        <v>15.27</v>
      </c>
      <c r="I21" s="36">
        <f t="shared" si="2"/>
        <v>47385</v>
      </c>
      <c r="J21" s="20">
        <f t="shared" si="3"/>
        <v>9700.950000000012</v>
      </c>
      <c r="K21" s="37">
        <f t="shared" si="3"/>
        <v>0.4599999999999991</v>
      </c>
    </row>
    <row r="22" spans="1:11" ht="12.75">
      <c r="A22" s="16">
        <v>15</v>
      </c>
      <c r="B22" s="17" t="s">
        <v>14</v>
      </c>
      <c r="C22" s="19">
        <v>83975</v>
      </c>
      <c r="D22" s="11">
        <v>17015.55</v>
      </c>
      <c r="E22" s="34">
        <f t="shared" si="0"/>
        <v>20.26</v>
      </c>
      <c r="F22" s="19">
        <v>103155</v>
      </c>
      <c r="G22" s="11">
        <v>16648.03</v>
      </c>
      <c r="H22" s="34">
        <f t="shared" si="1"/>
        <v>16.14</v>
      </c>
      <c r="I22" s="36">
        <f t="shared" si="2"/>
        <v>19180</v>
      </c>
      <c r="J22" s="20">
        <f t="shared" si="3"/>
        <v>-367.52000000000044</v>
      </c>
      <c r="K22" s="37">
        <f t="shared" si="3"/>
        <v>-4.120000000000001</v>
      </c>
    </row>
    <row r="23" spans="1:11" ht="12.75">
      <c r="A23" s="16">
        <v>16</v>
      </c>
      <c r="B23" s="17" t="s">
        <v>15</v>
      </c>
      <c r="C23" s="19">
        <v>227576</v>
      </c>
      <c r="D23" s="11">
        <v>39980.5</v>
      </c>
      <c r="E23" s="34">
        <f t="shared" si="0"/>
        <v>17.57</v>
      </c>
      <c r="F23" s="19">
        <v>272812</v>
      </c>
      <c r="G23" s="11">
        <v>44272.29</v>
      </c>
      <c r="H23" s="34">
        <f t="shared" si="1"/>
        <v>16.23</v>
      </c>
      <c r="I23" s="36">
        <f t="shared" si="2"/>
        <v>45236</v>
      </c>
      <c r="J23" s="20">
        <f t="shared" si="3"/>
        <v>4291.790000000001</v>
      </c>
      <c r="K23" s="37">
        <f t="shared" si="3"/>
        <v>-1.3399999999999999</v>
      </c>
    </row>
    <row r="24" spans="1:11" ht="12.75">
      <c r="A24" s="38">
        <v>17</v>
      </c>
      <c r="B24" s="39" t="s">
        <v>16</v>
      </c>
      <c r="C24" s="19">
        <v>106833</v>
      </c>
      <c r="D24" s="11">
        <v>19954.78</v>
      </c>
      <c r="E24" s="40">
        <f t="shared" si="0"/>
        <v>18.68</v>
      </c>
      <c r="F24" s="19">
        <v>114292</v>
      </c>
      <c r="G24" s="11">
        <v>19261.28</v>
      </c>
      <c r="H24" s="40">
        <f t="shared" si="1"/>
        <v>16.85</v>
      </c>
      <c r="I24" s="41">
        <f t="shared" si="2"/>
        <v>7459</v>
      </c>
      <c r="J24" s="42">
        <f t="shared" si="3"/>
        <v>-693.5</v>
      </c>
      <c r="K24" s="37">
        <f t="shared" si="3"/>
        <v>-1.8299999999999983</v>
      </c>
    </row>
    <row r="25" spans="1:11" ht="12.75">
      <c r="A25" s="38">
        <v>18</v>
      </c>
      <c r="B25" s="39" t="s">
        <v>17</v>
      </c>
      <c r="C25" s="19">
        <v>148912</v>
      </c>
      <c r="D25" s="11">
        <v>24518.35</v>
      </c>
      <c r="E25" s="40">
        <f t="shared" si="0"/>
        <v>16.46</v>
      </c>
      <c r="F25" s="19">
        <v>163109</v>
      </c>
      <c r="G25" s="11">
        <v>23552.2</v>
      </c>
      <c r="H25" s="40">
        <f t="shared" si="1"/>
        <v>14.44</v>
      </c>
      <c r="I25" s="41">
        <f t="shared" si="2"/>
        <v>14197</v>
      </c>
      <c r="J25" s="42">
        <f t="shared" si="3"/>
        <v>-966.1499999999978</v>
      </c>
      <c r="K25" s="37">
        <f t="shared" si="3"/>
        <v>-2.0200000000000014</v>
      </c>
    </row>
    <row r="26" spans="1:11" ht="12.75">
      <c r="A26" s="38">
        <v>19</v>
      </c>
      <c r="B26" s="39" t="s">
        <v>18</v>
      </c>
      <c r="C26" s="19">
        <v>77043</v>
      </c>
      <c r="D26" s="11">
        <v>12592.21</v>
      </c>
      <c r="E26" s="40">
        <f t="shared" si="0"/>
        <v>16.34</v>
      </c>
      <c r="F26" s="19">
        <v>82638</v>
      </c>
      <c r="G26" s="11">
        <v>12550.43</v>
      </c>
      <c r="H26" s="40">
        <f t="shared" si="1"/>
        <v>15.19</v>
      </c>
      <c r="I26" s="41">
        <f t="shared" si="2"/>
        <v>5595</v>
      </c>
      <c r="J26" s="42">
        <f t="shared" si="3"/>
        <v>-41.779999999998836</v>
      </c>
      <c r="K26" s="37">
        <f t="shared" si="3"/>
        <v>-1.1500000000000004</v>
      </c>
    </row>
    <row r="27" spans="1:11" ht="12.75">
      <c r="A27" s="16">
        <v>20</v>
      </c>
      <c r="B27" s="17" t="s">
        <v>19</v>
      </c>
      <c r="C27" s="19">
        <v>115065</v>
      </c>
      <c r="D27" s="11">
        <v>18498.78</v>
      </c>
      <c r="E27" s="34">
        <f t="shared" si="0"/>
        <v>16.08</v>
      </c>
      <c r="F27" s="19">
        <v>114561</v>
      </c>
      <c r="G27" s="11">
        <v>19424.96</v>
      </c>
      <c r="H27" s="34">
        <f t="shared" si="1"/>
        <v>16.96</v>
      </c>
      <c r="I27" s="36">
        <f t="shared" si="2"/>
        <v>-504</v>
      </c>
      <c r="J27" s="20">
        <f t="shared" si="3"/>
        <v>926.1800000000003</v>
      </c>
      <c r="K27" s="37">
        <f t="shared" si="3"/>
        <v>0.8800000000000026</v>
      </c>
    </row>
    <row r="28" spans="1:11" ht="12.75">
      <c r="A28" s="16">
        <v>21</v>
      </c>
      <c r="B28" s="17" t="s">
        <v>20</v>
      </c>
      <c r="C28" s="19">
        <v>157458</v>
      </c>
      <c r="D28" s="11">
        <v>34942.27</v>
      </c>
      <c r="E28" s="34">
        <f t="shared" si="0"/>
        <v>22.19</v>
      </c>
      <c r="F28" s="19">
        <v>156465</v>
      </c>
      <c r="G28" s="11">
        <v>38149.27</v>
      </c>
      <c r="H28" s="34">
        <f t="shared" si="1"/>
        <v>24.38</v>
      </c>
      <c r="I28" s="36">
        <f t="shared" si="2"/>
        <v>-993</v>
      </c>
      <c r="J28" s="20">
        <f t="shared" si="3"/>
        <v>3207</v>
      </c>
      <c r="K28" s="37">
        <f t="shared" si="3"/>
        <v>2.1899999999999977</v>
      </c>
    </row>
    <row r="29" spans="1:11" ht="12.75">
      <c r="A29" s="38">
        <v>22</v>
      </c>
      <c r="B29" s="39" t="s">
        <v>21</v>
      </c>
      <c r="C29" s="19">
        <v>42782</v>
      </c>
      <c r="D29" s="11">
        <v>7866.8</v>
      </c>
      <c r="E29" s="40">
        <f t="shared" si="0"/>
        <v>18.39</v>
      </c>
      <c r="F29" s="19">
        <v>45611</v>
      </c>
      <c r="G29" s="11">
        <v>8561.66</v>
      </c>
      <c r="H29" s="40">
        <f t="shared" si="1"/>
        <v>18.77</v>
      </c>
      <c r="I29" s="41">
        <f t="shared" si="2"/>
        <v>2829</v>
      </c>
      <c r="J29" s="42">
        <f t="shared" si="3"/>
        <v>694.8599999999997</v>
      </c>
      <c r="K29" s="37">
        <f t="shared" si="3"/>
        <v>0.379999999999999</v>
      </c>
    </row>
    <row r="30" spans="1:11" ht="12.75">
      <c r="A30" s="38">
        <v>23</v>
      </c>
      <c r="B30" s="39" t="s">
        <v>22</v>
      </c>
      <c r="C30" s="19">
        <v>224308</v>
      </c>
      <c r="D30" s="11">
        <v>45273.5</v>
      </c>
      <c r="E30" s="40">
        <f t="shared" si="0"/>
        <v>20.18</v>
      </c>
      <c r="F30" s="19">
        <v>226406</v>
      </c>
      <c r="G30" s="11">
        <v>54460.74</v>
      </c>
      <c r="H30" s="40">
        <f t="shared" si="1"/>
        <v>24.05</v>
      </c>
      <c r="I30" s="41">
        <f t="shared" si="2"/>
        <v>2098</v>
      </c>
      <c r="J30" s="42">
        <f t="shared" si="3"/>
        <v>9187.239999999998</v>
      </c>
      <c r="K30" s="37">
        <f t="shared" si="3"/>
        <v>3.870000000000001</v>
      </c>
    </row>
    <row r="31" spans="1:11" ht="12.75">
      <c r="A31" s="16">
        <v>24</v>
      </c>
      <c r="B31" s="17" t="s">
        <v>23</v>
      </c>
      <c r="C31" s="19">
        <v>457774</v>
      </c>
      <c r="D31" s="11">
        <v>93920.97</v>
      </c>
      <c r="E31" s="34">
        <f t="shared" si="0"/>
        <v>20.52</v>
      </c>
      <c r="F31" s="19">
        <v>418191</v>
      </c>
      <c r="G31" s="11">
        <v>77161.74</v>
      </c>
      <c r="H31" s="34">
        <f t="shared" si="1"/>
        <v>18.45</v>
      </c>
      <c r="I31" s="36">
        <f t="shared" si="2"/>
        <v>-39583</v>
      </c>
      <c r="J31" s="20">
        <f t="shared" si="3"/>
        <v>-16759.229999999996</v>
      </c>
      <c r="K31" s="37">
        <f t="shared" si="3"/>
        <v>-2.0700000000000003</v>
      </c>
    </row>
    <row r="32" spans="1:11" ht="12.75">
      <c r="A32" s="38">
        <v>25</v>
      </c>
      <c r="B32" s="39" t="s">
        <v>24</v>
      </c>
      <c r="C32" s="19">
        <v>87021</v>
      </c>
      <c r="D32" s="11">
        <v>18522.78</v>
      </c>
      <c r="E32" s="40">
        <f t="shared" si="0"/>
        <v>21.29</v>
      </c>
      <c r="F32" s="19">
        <v>93581</v>
      </c>
      <c r="G32" s="11">
        <v>14655.77</v>
      </c>
      <c r="H32" s="40">
        <f t="shared" si="1"/>
        <v>15.66</v>
      </c>
      <c r="I32" s="41">
        <f t="shared" si="2"/>
        <v>6560</v>
      </c>
      <c r="J32" s="42">
        <f t="shared" si="3"/>
        <v>-3867.0099999999984</v>
      </c>
      <c r="K32" s="37">
        <f t="shared" si="3"/>
        <v>-5.629999999999999</v>
      </c>
    </row>
    <row r="33" spans="1:11" ht="12.75">
      <c r="A33" s="16">
        <v>26</v>
      </c>
      <c r="B33" s="17" t="s">
        <v>25</v>
      </c>
      <c r="C33" s="19">
        <v>195580</v>
      </c>
      <c r="D33" s="11">
        <v>32650.93</v>
      </c>
      <c r="E33" s="34">
        <f t="shared" si="0"/>
        <v>16.69</v>
      </c>
      <c r="F33" s="19">
        <v>236075</v>
      </c>
      <c r="G33" s="11">
        <v>33333.88</v>
      </c>
      <c r="H33" s="34">
        <f t="shared" si="1"/>
        <v>14.12</v>
      </c>
      <c r="I33" s="36">
        <f t="shared" si="2"/>
        <v>40495</v>
      </c>
      <c r="J33" s="20">
        <f t="shared" si="3"/>
        <v>682.9499999999971</v>
      </c>
      <c r="K33" s="37">
        <f t="shared" si="3"/>
        <v>-2.570000000000002</v>
      </c>
    </row>
    <row r="34" spans="1:11" ht="12.75">
      <c r="A34" s="16">
        <v>27</v>
      </c>
      <c r="B34" s="17" t="s">
        <v>26</v>
      </c>
      <c r="C34" s="19">
        <v>112342</v>
      </c>
      <c r="D34" s="11">
        <v>30041.86</v>
      </c>
      <c r="E34" s="34">
        <f t="shared" si="0"/>
        <v>26.74</v>
      </c>
      <c r="F34" s="19">
        <v>112918</v>
      </c>
      <c r="G34" s="11">
        <v>28141.47</v>
      </c>
      <c r="H34" s="34">
        <f t="shared" si="1"/>
        <v>24.92</v>
      </c>
      <c r="I34" s="36">
        <f t="shared" si="2"/>
        <v>576</v>
      </c>
      <c r="J34" s="20">
        <f t="shared" si="3"/>
        <v>-1900.3899999999994</v>
      </c>
      <c r="K34" s="37">
        <f t="shared" si="3"/>
        <v>-1.8199999999999967</v>
      </c>
    </row>
    <row r="35" spans="1:11" ht="12.75">
      <c r="A35" s="16">
        <v>28</v>
      </c>
      <c r="B35" s="17" t="s">
        <v>27</v>
      </c>
      <c r="C35" s="19">
        <v>113863</v>
      </c>
      <c r="D35" s="11">
        <v>25693.07</v>
      </c>
      <c r="E35" s="34">
        <f t="shared" si="0"/>
        <v>22.56</v>
      </c>
      <c r="F35" s="19">
        <v>137142</v>
      </c>
      <c r="G35" s="11">
        <v>26454.54</v>
      </c>
      <c r="H35" s="34">
        <f t="shared" si="1"/>
        <v>19.29</v>
      </c>
      <c r="I35" s="36">
        <f t="shared" si="2"/>
        <v>23279</v>
      </c>
      <c r="J35" s="20">
        <f t="shared" si="3"/>
        <v>761.4700000000012</v>
      </c>
      <c r="K35" s="37">
        <f t="shared" si="3"/>
        <v>-3.2699999999999996</v>
      </c>
    </row>
    <row r="36" spans="1:11" ht="12.75">
      <c r="A36" s="38">
        <v>29</v>
      </c>
      <c r="B36" s="39" t="s">
        <v>28</v>
      </c>
      <c r="C36" s="19">
        <v>293061</v>
      </c>
      <c r="D36" s="11">
        <v>43172.5</v>
      </c>
      <c r="E36" s="40">
        <f t="shared" si="0"/>
        <v>14.73</v>
      </c>
      <c r="F36" s="19">
        <v>317596</v>
      </c>
      <c r="G36" s="11">
        <v>56717.63</v>
      </c>
      <c r="H36" s="40">
        <f t="shared" si="1"/>
        <v>17.86</v>
      </c>
      <c r="I36" s="41">
        <f t="shared" si="2"/>
        <v>24535</v>
      </c>
      <c r="J36" s="42">
        <f t="shared" si="3"/>
        <v>13545.129999999997</v>
      </c>
      <c r="K36" s="37">
        <f t="shared" si="3"/>
        <v>3.129999999999999</v>
      </c>
    </row>
    <row r="37" spans="1:11" ht="12.75">
      <c r="A37" s="38">
        <v>30</v>
      </c>
      <c r="B37" s="39" t="s">
        <v>29</v>
      </c>
      <c r="C37" s="19">
        <v>489570</v>
      </c>
      <c r="D37" s="11">
        <v>70593.58</v>
      </c>
      <c r="E37" s="40">
        <f t="shared" si="0"/>
        <v>14.42</v>
      </c>
      <c r="F37" s="19">
        <v>492929</v>
      </c>
      <c r="G37" s="11">
        <v>70104.25</v>
      </c>
      <c r="H37" s="40">
        <f t="shared" si="1"/>
        <v>14.22</v>
      </c>
      <c r="I37" s="41">
        <f t="shared" si="2"/>
        <v>3359</v>
      </c>
      <c r="J37" s="42">
        <f t="shared" si="3"/>
        <v>-489.33000000000175</v>
      </c>
      <c r="K37" s="37">
        <f t="shared" si="3"/>
        <v>-0.1999999999999993</v>
      </c>
    </row>
    <row r="38" spans="1:11" ht="12.75">
      <c r="A38" s="38">
        <v>31</v>
      </c>
      <c r="B38" s="39" t="s">
        <v>30</v>
      </c>
      <c r="C38" s="19">
        <v>524110</v>
      </c>
      <c r="D38" s="11">
        <v>86293.2</v>
      </c>
      <c r="E38" s="40">
        <f t="shared" si="0"/>
        <v>16.46</v>
      </c>
      <c r="F38" s="19">
        <v>593293</v>
      </c>
      <c r="G38" s="11">
        <v>102437.86</v>
      </c>
      <c r="H38" s="40">
        <f t="shared" si="1"/>
        <v>17.27</v>
      </c>
      <c r="I38" s="41">
        <f t="shared" si="2"/>
        <v>69183</v>
      </c>
      <c r="J38" s="42">
        <f t="shared" si="3"/>
        <v>16144.660000000003</v>
      </c>
      <c r="K38" s="37">
        <f t="shared" si="3"/>
        <v>0.8099999999999987</v>
      </c>
    </row>
    <row r="39" spans="1:11" ht="12.75">
      <c r="A39" s="38">
        <v>32</v>
      </c>
      <c r="B39" s="39" t="s">
        <v>31</v>
      </c>
      <c r="C39" s="19">
        <v>347196</v>
      </c>
      <c r="D39" s="11">
        <v>49870.33</v>
      </c>
      <c r="E39" s="40">
        <f t="shared" si="0"/>
        <v>14.36</v>
      </c>
      <c r="F39" s="19">
        <v>364709</v>
      </c>
      <c r="G39" s="11">
        <v>47545.78</v>
      </c>
      <c r="H39" s="40">
        <f t="shared" si="1"/>
        <v>13.04</v>
      </c>
      <c r="I39" s="41">
        <f t="shared" si="2"/>
        <v>17513</v>
      </c>
      <c r="J39" s="42">
        <f t="shared" si="3"/>
        <v>-2324.550000000003</v>
      </c>
      <c r="K39" s="37">
        <f t="shared" si="3"/>
        <v>-1.3200000000000003</v>
      </c>
    </row>
    <row r="40" spans="1:11" ht="13.5" thickBot="1">
      <c r="A40" s="38">
        <v>33</v>
      </c>
      <c r="B40" s="43" t="s">
        <v>32</v>
      </c>
      <c r="C40" s="25">
        <v>179012</v>
      </c>
      <c r="D40" s="11">
        <v>28453.25</v>
      </c>
      <c r="E40" s="44">
        <f t="shared" si="0"/>
        <v>15.89</v>
      </c>
      <c r="F40" s="25">
        <v>186989</v>
      </c>
      <c r="G40" s="11">
        <v>27197.33</v>
      </c>
      <c r="H40" s="44">
        <f t="shared" si="1"/>
        <v>14.54</v>
      </c>
      <c r="I40" s="45">
        <f t="shared" si="2"/>
        <v>7977</v>
      </c>
      <c r="J40" s="46">
        <f t="shared" si="3"/>
        <v>-1255.9199999999983</v>
      </c>
      <c r="K40" s="47">
        <f t="shared" si="3"/>
        <v>-1.3500000000000014</v>
      </c>
    </row>
    <row r="41" spans="1:11" ht="16.5" thickBot="1">
      <c r="A41" s="48"/>
      <c r="B41" s="49" t="s">
        <v>33</v>
      </c>
      <c r="C41" s="50">
        <f>SUM(C8:C40)</f>
        <v>22074866</v>
      </c>
      <c r="D41" s="50">
        <f>SUM(D8:D40)</f>
        <v>3598384.8299999987</v>
      </c>
      <c r="E41" s="31">
        <f t="shared" si="0"/>
        <v>16.3</v>
      </c>
      <c r="F41" s="50">
        <f>SUM(F8:F40)</f>
        <v>23637607</v>
      </c>
      <c r="G41" s="50">
        <f>SUM(G8:G40)</f>
        <v>3996449.8200000008</v>
      </c>
      <c r="H41" s="31">
        <f t="shared" si="1"/>
        <v>16.91</v>
      </c>
      <c r="I41" s="50">
        <f t="shared" si="2"/>
        <v>1562741</v>
      </c>
      <c r="J41" s="50">
        <f>G41-D41</f>
        <v>398064.9900000021</v>
      </c>
      <c r="K41" s="31">
        <f t="shared" si="3"/>
        <v>0.6099999999999994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2017-06-09T09:11:42Z</cp:lastPrinted>
  <dcterms:created xsi:type="dcterms:W3CDTF">2005-05-17T11:24:02Z</dcterms:created>
  <dcterms:modified xsi:type="dcterms:W3CDTF">2017-06-09T09:19:55Z</dcterms:modified>
  <cp:category/>
  <cp:version/>
  <cp:contentType/>
  <cp:contentStatus/>
</cp:coreProperties>
</file>