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1"/>
  </bookViews>
  <sheets>
    <sheet name="динамика поступлений 01.01.2017" sheetId="1" r:id="rId1"/>
    <sheet name="удельный вес 01.01.2017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<sst xmlns="http://schemas.openxmlformats.org/spreadsheetml/2006/main" count="98" uniqueCount="55">
  <si>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</si>
  <si>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</si>
  <si>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</si>
  <si>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</si>
  <si>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</si>
  <si>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</si>
  <si>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</si>
  <si>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</si>
  <si>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</si>
  <si>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</si>
  <si>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</si>
  <si>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</si>
  <si>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</si>
  <si>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</si>
  <si>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</si>
  <si>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</si>
  <si>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</si>
  <si>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</si>
  <si>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</si>
  <si>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</si>
  <si>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</si>
  <si>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</si>
  <si>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</si>
  <si>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</si>
  <si>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</si>
  <si>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</si>
  <si>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</si>
  <si>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</si>
  <si>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</si>
  <si>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</si>
  <si>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</si>
  <si>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</si>
  <si>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</si>
  <si>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</si>
  <si>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</si>
  <si>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</si>
  <si>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</si>
  <si>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</si>
  <si>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</si>
  <si>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</si>
  <si>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</si>
  <si>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</si>
  <si>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</si>
  <si>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</si>
  <si>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</si>
  <si>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</si>
  <si>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</si>
  <si>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01.01.2016 года (по приказу 65Н)</t>
  </si>
  <si>
    <t xml:space="preserve">По состоянию на 01.01.2016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</si>
  <si>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01.01.2017 года </t>
  </si>
  <si>
    <t>по состоянию на 01.01.2016 года</t>
  </si>
  <si>
    <t xml:space="preserve">по состоянию на 01.01.2017 года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</si>
  <si>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01.01.2017 года</t>
  </si>
  <si>
    <t xml:space="preserve">По состоянию на 01.01.2017 года </t>
  </si>
  <si>
    <t>по состоянию на 01.01.2017 года (по приказу 65Н)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</si>
</sst>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top" shrinkToFit="1"/>
    </xf>
    <xf numFmtId="1" fontId="5" fillId="0" borderId="13" xfId="0" applyNumberFormat="1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19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1" fontId="5" fillId="35" borderId="12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1" fontId="5" fillId="35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G8" sqref="G8:G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8" t="s">
        <v>49</v>
      </c>
      <c r="B1" s="58"/>
      <c r="C1" s="58"/>
      <c r="D1" s="58"/>
      <c r="E1" s="58"/>
      <c r="F1" s="58"/>
      <c r="G1" s="58"/>
      <c r="H1" s="58"/>
      <c r="I1" s="6"/>
      <c r="J1" s="6"/>
    </row>
    <row r="2" spans="1:10" ht="17.25" customHeight="1">
      <c r="A2" s="58"/>
      <c r="B2" s="58"/>
      <c r="C2" s="58"/>
      <c r="D2" s="58"/>
      <c r="E2" s="58"/>
      <c r="F2" s="58"/>
      <c r="G2" s="58"/>
      <c r="H2" s="58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9" t="s">
        <v>36</v>
      </c>
      <c r="J4" s="60"/>
    </row>
    <row r="5" spans="1:10" ht="30" customHeight="1" thickBot="1">
      <c r="A5" s="61" t="s">
        <v>37</v>
      </c>
      <c r="B5" s="61" t="s">
        <v>45</v>
      </c>
      <c r="C5" s="63" t="s">
        <v>39</v>
      </c>
      <c r="D5" s="64"/>
      <c r="E5" s="65" t="s">
        <v>34</v>
      </c>
      <c r="F5" s="67" t="s">
        <v>0</v>
      </c>
      <c r="G5" s="63" t="s">
        <v>35</v>
      </c>
      <c r="H5" s="64"/>
      <c r="I5" s="61" t="s">
        <v>34</v>
      </c>
      <c r="J5" s="69" t="s">
        <v>38</v>
      </c>
    </row>
    <row r="6" spans="1:10" ht="48" customHeight="1" thickBot="1">
      <c r="A6" s="62"/>
      <c r="B6" s="62"/>
      <c r="C6" s="7" t="s">
        <v>47</v>
      </c>
      <c r="D6" s="7" t="s">
        <v>54</v>
      </c>
      <c r="E6" s="66"/>
      <c r="F6" s="68"/>
      <c r="G6" s="7" t="s">
        <v>50</v>
      </c>
      <c r="H6" s="7" t="s">
        <v>51</v>
      </c>
      <c r="I6" s="62"/>
      <c r="J6" s="70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52">
        <v>1</v>
      </c>
      <c r="B8" s="53" t="s">
        <v>1</v>
      </c>
      <c r="C8" s="45">
        <v>6396473.08</v>
      </c>
      <c r="D8" s="45">
        <v>6820412.94</v>
      </c>
      <c r="E8" s="46">
        <f aca="true" t="shared" si="0" ref="E8:E41">D8-C8</f>
        <v>423939.86000000034</v>
      </c>
      <c r="F8" s="11">
        <f aca="true" t="shared" si="1" ref="F8:F41">ROUND(D8/C8*100,2)</f>
        <v>106.63</v>
      </c>
      <c r="G8" s="47">
        <v>40852872</v>
      </c>
      <c r="H8" s="47">
        <v>42238068</v>
      </c>
      <c r="I8" s="46">
        <f>H8-G8</f>
        <v>1385196</v>
      </c>
      <c r="J8" s="13">
        <f>ROUND(H8/G8*100,2)</f>
        <v>103.39</v>
      </c>
      <c r="N8" s="1"/>
      <c r="O8" s="5"/>
    </row>
    <row r="9" spans="1:15" ht="15.75">
      <c r="A9" s="54">
        <v>2</v>
      </c>
      <c r="B9" s="55" t="s">
        <v>44</v>
      </c>
      <c r="C9" s="45">
        <v>299551.9</v>
      </c>
      <c r="D9" s="45">
        <v>311710.55</v>
      </c>
      <c r="E9" s="46">
        <f t="shared" si="0"/>
        <v>12158.649999999965</v>
      </c>
      <c r="F9" s="16">
        <f t="shared" si="1"/>
        <v>104.06</v>
      </c>
      <c r="G9" s="48">
        <v>1835378</v>
      </c>
      <c r="H9" s="48">
        <v>1905037</v>
      </c>
      <c r="I9" s="49">
        <f aca="true" t="shared" si="2" ref="I9:I41">H9-G9</f>
        <v>69659</v>
      </c>
      <c r="J9" s="19">
        <f aca="true" t="shared" si="3" ref="J9:J41">ROUND(H9/G9*100,2)</f>
        <v>103.8</v>
      </c>
      <c r="N9" s="1"/>
      <c r="O9" s="5"/>
    </row>
    <row r="10" spans="1:15" ht="15.75">
      <c r="A10" s="54">
        <v>3</v>
      </c>
      <c r="B10" s="55" t="s">
        <v>2</v>
      </c>
      <c r="C10" s="45">
        <v>390445.97</v>
      </c>
      <c r="D10" s="45">
        <v>439944.8</v>
      </c>
      <c r="E10" s="46">
        <f t="shared" si="0"/>
        <v>49498.830000000016</v>
      </c>
      <c r="F10" s="16">
        <f t="shared" si="1"/>
        <v>112.68</v>
      </c>
      <c r="G10" s="48">
        <v>2246959</v>
      </c>
      <c r="H10" s="48">
        <v>2292983</v>
      </c>
      <c r="I10" s="49">
        <f t="shared" si="2"/>
        <v>46024</v>
      </c>
      <c r="J10" s="19">
        <f t="shared" si="3"/>
        <v>102.05</v>
      </c>
      <c r="N10" s="1"/>
      <c r="O10" s="5"/>
    </row>
    <row r="11" spans="1:15" ht="15.75">
      <c r="A11" s="54">
        <v>4</v>
      </c>
      <c r="B11" s="55" t="s">
        <v>3</v>
      </c>
      <c r="C11" s="45">
        <v>294458.89</v>
      </c>
      <c r="D11" s="45">
        <v>323508.02</v>
      </c>
      <c r="E11" s="46">
        <f t="shared" si="0"/>
        <v>29049.130000000005</v>
      </c>
      <c r="F11" s="16">
        <f t="shared" si="1"/>
        <v>109.87</v>
      </c>
      <c r="G11" s="48">
        <v>1801994</v>
      </c>
      <c r="H11" s="48">
        <v>1878273</v>
      </c>
      <c r="I11" s="49">
        <f t="shared" si="2"/>
        <v>76279</v>
      </c>
      <c r="J11" s="19">
        <f t="shared" si="3"/>
        <v>104.23</v>
      </c>
      <c r="N11" s="1"/>
      <c r="O11" s="5"/>
    </row>
    <row r="12" spans="1:15" ht="15.75">
      <c r="A12" s="54">
        <v>5</v>
      </c>
      <c r="B12" s="55" t="s">
        <v>4</v>
      </c>
      <c r="C12" s="45">
        <v>99191.04</v>
      </c>
      <c r="D12" s="45">
        <v>118330</v>
      </c>
      <c r="E12" s="46">
        <f t="shared" si="0"/>
        <v>19138.960000000006</v>
      </c>
      <c r="F12" s="16">
        <f t="shared" si="1"/>
        <v>119.3</v>
      </c>
      <c r="G12" s="48">
        <v>540582</v>
      </c>
      <c r="H12" s="48">
        <v>538607</v>
      </c>
      <c r="I12" s="49">
        <f t="shared" si="2"/>
        <v>-1975</v>
      </c>
      <c r="J12" s="19">
        <f t="shared" si="3"/>
        <v>99.63</v>
      </c>
      <c r="N12" s="1"/>
      <c r="O12" s="5"/>
    </row>
    <row r="13" spans="1:15" ht="15.75">
      <c r="A13" s="54">
        <v>6</v>
      </c>
      <c r="B13" s="55" t="s">
        <v>5</v>
      </c>
      <c r="C13" s="45">
        <v>99707.25</v>
      </c>
      <c r="D13" s="45">
        <v>107538.3</v>
      </c>
      <c r="E13" s="46">
        <f t="shared" si="0"/>
        <v>7831.050000000003</v>
      </c>
      <c r="F13" s="16">
        <f t="shared" si="1"/>
        <v>107.85</v>
      </c>
      <c r="G13" s="48">
        <v>480603</v>
      </c>
      <c r="H13" s="48">
        <v>543286</v>
      </c>
      <c r="I13" s="49">
        <f t="shared" si="2"/>
        <v>62683</v>
      </c>
      <c r="J13" s="19">
        <f t="shared" si="3"/>
        <v>113.04</v>
      </c>
      <c r="N13" s="1"/>
      <c r="O13" s="5"/>
    </row>
    <row r="14" spans="1:15" ht="15.75">
      <c r="A14" s="54">
        <v>7</v>
      </c>
      <c r="B14" s="55" t="s">
        <v>6</v>
      </c>
      <c r="C14" s="45">
        <v>562383.95</v>
      </c>
      <c r="D14" s="45">
        <v>711925.44</v>
      </c>
      <c r="E14" s="46">
        <f t="shared" si="0"/>
        <v>149541.49</v>
      </c>
      <c r="F14" s="16">
        <f t="shared" si="1"/>
        <v>126.59</v>
      </c>
      <c r="G14" s="48">
        <v>2968259</v>
      </c>
      <c r="H14" s="48">
        <v>3176058</v>
      </c>
      <c r="I14" s="49">
        <f t="shared" si="2"/>
        <v>207799</v>
      </c>
      <c r="J14" s="19">
        <f t="shared" si="3"/>
        <v>107</v>
      </c>
      <c r="N14" s="1"/>
      <c r="O14" s="5"/>
    </row>
    <row r="15" spans="1:15" ht="15.75">
      <c r="A15" s="54">
        <v>8</v>
      </c>
      <c r="B15" s="55" t="s">
        <v>7</v>
      </c>
      <c r="C15" s="45">
        <v>285776.58</v>
      </c>
      <c r="D15" s="45">
        <v>344440.04</v>
      </c>
      <c r="E15" s="46">
        <f t="shared" si="0"/>
        <v>58663.45999999996</v>
      </c>
      <c r="F15" s="16">
        <f t="shared" si="1"/>
        <v>120.53</v>
      </c>
      <c r="G15" s="48">
        <v>1986786</v>
      </c>
      <c r="H15" s="48">
        <v>2354842</v>
      </c>
      <c r="I15" s="49">
        <f t="shared" si="2"/>
        <v>368056</v>
      </c>
      <c r="J15" s="19">
        <f t="shared" si="3"/>
        <v>118.53</v>
      </c>
      <c r="N15" s="1"/>
      <c r="O15" s="5"/>
    </row>
    <row r="16" spans="1:15" ht="15.75">
      <c r="A16" s="54">
        <v>9</v>
      </c>
      <c r="B16" s="55" t="s">
        <v>8</v>
      </c>
      <c r="C16" s="45">
        <v>27336.02</v>
      </c>
      <c r="D16" s="45">
        <v>29288.28</v>
      </c>
      <c r="E16" s="46">
        <f t="shared" si="0"/>
        <v>1952.2599999999984</v>
      </c>
      <c r="F16" s="16">
        <f t="shared" si="1"/>
        <v>107.14</v>
      </c>
      <c r="G16" s="48">
        <v>168098</v>
      </c>
      <c r="H16" s="48">
        <v>167965</v>
      </c>
      <c r="I16" s="49">
        <f t="shared" si="2"/>
        <v>-133</v>
      </c>
      <c r="J16" s="19">
        <f t="shared" si="3"/>
        <v>99.92</v>
      </c>
      <c r="N16" s="1"/>
      <c r="O16" s="5"/>
    </row>
    <row r="17" spans="1:15" ht="15.75">
      <c r="A17" s="54">
        <v>10</v>
      </c>
      <c r="B17" s="55" t="s">
        <v>9</v>
      </c>
      <c r="C17" s="45">
        <v>147651.03</v>
      </c>
      <c r="D17" s="45">
        <v>149369.31</v>
      </c>
      <c r="E17" s="46">
        <f t="shared" si="0"/>
        <v>1718.2799999999988</v>
      </c>
      <c r="F17" s="16">
        <f t="shared" si="1"/>
        <v>101.16</v>
      </c>
      <c r="G17" s="48">
        <v>392063</v>
      </c>
      <c r="H17" s="48">
        <v>438448</v>
      </c>
      <c r="I17" s="49">
        <f t="shared" si="2"/>
        <v>46385</v>
      </c>
      <c r="J17" s="19">
        <f t="shared" si="3"/>
        <v>111.83</v>
      </c>
      <c r="N17" s="1"/>
      <c r="O17" s="5"/>
    </row>
    <row r="18" spans="1:15" ht="15.75">
      <c r="A18" s="54">
        <v>11</v>
      </c>
      <c r="B18" s="55" t="s">
        <v>10</v>
      </c>
      <c r="C18" s="45">
        <v>38567.54</v>
      </c>
      <c r="D18" s="45">
        <v>60691.07</v>
      </c>
      <c r="E18" s="46">
        <f t="shared" si="0"/>
        <v>22123.53</v>
      </c>
      <c r="F18" s="16">
        <f t="shared" si="1"/>
        <v>157.36</v>
      </c>
      <c r="G18" s="48">
        <v>285655</v>
      </c>
      <c r="H18" s="48">
        <v>313977</v>
      </c>
      <c r="I18" s="49">
        <f t="shared" si="2"/>
        <v>28322</v>
      </c>
      <c r="J18" s="19">
        <f t="shared" si="3"/>
        <v>109.91</v>
      </c>
      <c r="N18" s="1"/>
      <c r="O18" s="5"/>
    </row>
    <row r="19" spans="1:15" ht="15.75">
      <c r="A19" s="54">
        <v>12</v>
      </c>
      <c r="B19" s="55" t="s">
        <v>11</v>
      </c>
      <c r="C19" s="45">
        <v>255820.59</v>
      </c>
      <c r="D19" s="45">
        <v>263983.23</v>
      </c>
      <c r="E19" s="46">
        <f t="shared" si="0"/>
        <v>8162.639999999985</v>
      </c>
      <c r="F19" s="16">
        <f t="shared" si="1"/>
        <v>103.19</v>
      </c>
      <c r="G19" s="48">
        <v>1216129</v>
      </c>
      <c r="H19" s="48">
        <v>1332660</v>
      </c>
      <c r="I19" s="49">
        <f t="shared" si="2"/>
        <v>116531</v>
      </c>
      <c r="J19" s="19">
        <f t="shared" si="3"/>
        <v>109.58</v>
      </c>
      <c r="N19" s="1"/>
      <c r="O19" s="5"/>
    </row>
    <row r="20" spans="1:15" ht="15.75">
      <c r="A20" s="54">
        <v>13</v>
      </c>
      <c r="B20" s="55" t="s">
        <v>12</v>
      </c>
      <c r="C20" s="45">
        <v>47659.46</v>
      </c>
      <c r="D20" s="45">
        <v>52907.81</v>
      </c>
      <c r="E20" s="46">
        <f t="shared" si="0"/>
        <v>5248.3499999999985</v>
      </c>
      <c r="F20" s="16">
        <f t="shared" si="1"/>
        <v>111.01</v>
      </c>
      <c r="G20" s="48">
        <v>261740</v>
      </c>
      <c r="H20" s="48">
        <v>260354</v>
      </c>
      <c r="I20" s="49">
        <f t="shared" si="2"/>
        <v>-1386</v>
      </c>
      <c r="J20" s="19">
        <f t="shared" si="3"/>
        <v>99.47</v>
      </c>
      <c r="N20" s="1"/>
      <c r="O20" s="5"/>
    </row>
    <row r="21" spans="1:15" ht="15.75">
      <c r="A21" s="54">
        <v>14</v>
      </c>
      <c r="B21" s="55" t="s">
        <v>13</v>
      </c>
      <c r="C21" s="45">
        <v>258962.4</v>
      </c>
      <c r="D21" s="45">
        <v>260281.54</v>
      </c>
      <c r="E21" s="46">
        <f t="shared" si="0"/>
        <v>1319.140000000014</v>
      </c>
      <c r="F21" s="16">
        <f t="shared" si="1"/>
        <v>100.51</v>
      </c>
      <c r="G21" s="48">
        <v>1643036</v>
      </c>
      <c r="H21" s="48">
        <v>1753276</v>
      </c>
      <c r="I21" s="49">
        <f t="shared" si="2"/>
        <v>110240</v>
      </c>
      <c r="J21" s="19">
        <f t="shared" si="3"/>
        <v>106.71</v>
      </c>
      <c r="N21" s="1"/>
      <c r="O21" s="5"/>
    </row>
    <row r="22" spans="1:15" ht="15.75">
      <c r="A22" s="54">
        <v>15</v>
      </c>
      <c r="B22" s="55" t="s">
        <v>14</v>
      </c>
      <c r="C22" s="45">
        <v>60975.12</v>
      </c>
      <c r="D22" s="45">
        <v>61285.33</v>
      </c>
      <c r="E22" s="46">
        <f t="shared" si="0"/>
        <v>310.2099999999991</v>
      </c>
      <c r="F22" s="16">
        <f t="shared" si="1"/>
        <v>100.51</v>
      </c>
      <c r="G22" s="48">
        <v>321211</v>
      </c>
      <c r="H22" s="48">
        <v>324486</v>
      </c>
      <c r="I22" s="49">
        <f t="shared" si="2"/>
        <v>3275</v>
      </c>
      <c r="J22" s="19">
        <f t="shared" si="3"/>
        <v>101.02</v>
      </c>
      <c r="N22" s="1"/>
      <c r="O22" s="5"/>
    </row>
    <row r="23" spans="1:15" ht="15.75">
      <c r="A23" s="54">
        <v>16</v>
      </c>
      <c r="B23" s="55" t="s">
        <v>15</v>
      </c>
      <c r="C23" s="45">
        <v>130642.55</v>
      </c>
      <c r="D23" s="45">
        <v>142148.78</v>
      </c>
      <c r="E23" s="46">
        <f t="shared" si="0"/>
        <v>11506.229999999996</v>
      </c>
      <c r="F23" s="16">
        <f t="shared" si="1"/>
        <v>108.81</v>
      </c>
      <c r="G23" s="48">
        <v>764108</v>
      </c>
      <c r="H23" s="48">
        <v>807122</v>
      </c>
      <c r="I23" s="49">
        <f t="shared" si="2"/>
        <v>43014</v>
      </c>
      <c r="J23" s="19">
        <f t="shared" si="3"/>
        <v>105.63</v>
      </c>
      <c r="N23" s="1"/>
      <c r="O23" s="5"/>
    </row>
    <row r="24" spans="1:15" ht="15.75">
      <c r="A24" s="54">
        <v>17</v>
      </c>
      <c r="B24" s="55" t="s">
        <v>16</v>
      </c>
      <c r="C24" s="45">
        <v>63091.52</v>
      </c>
      <c r="D24" s="45">
        <v>57921.45</v>
      </c>
      <c r="E24" s="46">
        <f t="shared" si="0"/>
        <v>-5170.07</v>
      </c>
      <c r="F24" s="16">
        <f t="shared" si="1"/>
        <v>91.81</v>
      </c>
      <c r="G24" s="48">
        <v>393699</v>
      </c>
      <c r="H24" s="48">
        <v>338752</v>
      </c>
      <c r="I24" s="49">
        <f t="shared" si="2"/>
        <v>-54947</v>
      </c>
      <c r="J24" s="19">
        <f t="shared" si="3"/>
        <v>86.04</v>
      </c>
      <c r="N24" s="1"/>
      <c r="O24" s="5"/>
    </row>
    <row r="25" spans="1:15" ht="15.75">
      <c r="A25" s="54">
        <v>18</v>
      </c>
      <c r="B25" s="55" t="s">
        <v>17</v>
      </c>
      <c r="C25" s="45">
        <v>77742.11</v>
      </c>
      <c r="D25" s="45">
        <v>89538.91</v>
      </c>
      <c r="E25" s="46">
        <f t="shared" si="0"/>
        <v>11796.800000000003</v>
      </c>
      <c r="F25" s="16">
        <f t="shared" si="1"/>
        <v>115.17</v>
      </c>
      <c r="G25" s="48">
        <v>458800</v>
      </c>
      <c r="H25" s="48">
        <v>503606</v>
      </c>
      <c r="I25" s="49">
        <f t="shared" si="2"/>
        <v>44806</v>
      </c>
      <c r="J25" s="19">
        <f t="shared" si="3"/>
        <v>109.77</v>
      </c>
      <c r="N25" s="1"/>
      <c r="O25" s="5"/>
    </row>
    <row r="26" spans="1:15" ht="15.75">
      <c r="A26" s="54">
        <v>19</v>
      </c>
      <c r="B26" s="55" t="s">
        <v>18</v>
      </c>
      <c r="C26" s="45">
        <v>37473.27</v>
      </c>
      <c r="D26" s="45">
        <v>39777.68</v>
      </c>
      <c r="E26" s="46">
        <f t="shared" si="0"/>
        <v>2304.4100000000035</v>
      </c>
      <c r="F26" s="16">
        <f t="shared" si="1"/>
        <v>106.15</v>
      </c>
      <c r="G26" s="48">
        <v>236110</v>
      </c>
      <c r="H26" s="48">
        <v>247608</v>
      </c>
      <c r="I26" s="49">
        <f t="shared" si="2"/>
        <v>11498</v>
      </c>
      <c r="J26" s="19">
        <f t="shared" si="3"/>
        <v>104.87</v>
      </c>
      <c r="N26" s="1"/>
      <c r="O26" s="5"/>
    </row>
    <row r="27" spans="1:15" ht="15.75">
      <c r="A27" s="54">
        <v>20</v>
      </c>
      <c r="B27" s="55" t="s">
        <v>19</v>
      </c>
      <c r="C27" s="45">
        <v>68673.27</v>
      </c>
      <c r="D27" s="45">
        <v>73674.57</v>
      </c>
      <c r="E27" s="46">
        <f t="shared" si="0"/>
        <v>5001.300000000003</v>
      </c>
      <c r="F27" s="16">
        <f t="shared" si="1"/>
        <v>107.28</v>
      </c>
      <c r="G27" s="48">
        <v>387818</v>
      </c>
      <c r="H27" s="48">
        <v>390094</v>
      </c>
      <c r="I27" s="49">
        <f t="shared" si="2"/>
        <v>2276</v>
      </c>
      <c r="J27" s="19">
        <f t="shared" si="3"/>
        <v>100.59</v>
      </c>
      <c r="N27" s="1"/>
      <c r="O27" s="5"/>
    </row>
    <row r="28" spans="1:15" ht="15.75">
      <c r="A28" s="54">
        <v>21</v>
      </c>
      <c r="B28" s="55" t="s">
        <v>20</v>
      </c>
      <c r="C28" s="45">
        <v>112891.33</v>
      </c>
      <c r="D28" s="45">
        <v>119861.32</v>
      </c>
      <c r="E28" s="46">
        <f t="shared" si="0"/>
        <v>6969.990000000005</v>
      </c>
      <c r="F28" s="16">
        <f t="shared" si="1"/>
        <v>106.17</v>
      </c>
      <c r="G28" s="48">
        <v>492470</v>
      </c>
      <c r="H28" s="48">
        <v>496923</v>
      </c>
      <c r="I28" s="49">
        <f t="shared" si="2"/>
        <v>4453</v>
      </c>
      <c r="J28" s="19">
        <f t="shared" si="3"/>
        <v>100.9</v>
      </c>
      <c r="N28" s="1"/>
      <c r="O28" s="5"/>
    </row>
    <row r="29" spans="1:15" ht="15.75">
      <c r="A29" s="54">
        <v>22</v>
      </c>
      <c r="B29" s="55" t="s">
        <v>21</v>
      </c>
      <c r="C29" s="45">
        <v>27389.06</v>
      </c>
      <c r="D29" s="45">
        <v>27943.22</v>
      </c>
      <c r="E29" s="46">
        <f t="shared" si="0"/>
        <v>554.1599999999999</v>
      </c>
      <c r="F29" s="16">
        <f t="shared" si="1"/>
        <v>102.02</v>
      </c>
      <c r="G29" s="48">
        <v>132027</v>
      </c>
      <c r="H29" s="48">
        <v>136580</v>
      </c>
      <c r="I29" s="49">
        <f t="shared" si="2"/>
        <v>4553</v>
      </c>
      <c r="J29" s="19">
        <f t="shared" si="3"/>
        <v>103.45</v>
      </c>
      <c r="N29" s="1"/>
      <c r="O29" s="5"/>
    </row>
    <row r="30" spans="1:15" ht="15.75">
      <c r="A30" s="54">
        <v>23</v>
      </c>
      <c r="B30" s="55" t="s">
        <v>22</v>
      </c>
      <c r="C30" s="45">
        <v>140202.21</v>
      </c>
      <c r="D30" s="45">
        <v>148688.61</v>
      </c>
      <c r="E30" s="46">
        <f t="shared" si="0"/>
        <v>8486.399999999994</v>
      </c>
      <c r="F30" s="16">
        <f t="shared" si="1"/>
        <v>106.05</v>
      </c>
      <c r="G30" s="48">
        <v>717810</v>
      </c>
      <c r="H30" s="48">
        <v>749648</v>
      </c>
      <c r="I30" s="49">
        <f t="shared" si="2"/>
        <v>31838</v>
      </c>
      <c r="J30" s="19">
        <f t="shared" si="3"/>
        <v>104.44</v>
      </c>
      <c r="N30" s="1"/>
      <c r="O30" s="5"/>
    </row>
    <row r="31" spans="1:15" ht="15.75">
      <c r="A31" s="54">
        <v>24</v>
      </c>
      <c r="B31" s="55" t="s">
        <v>23</v>
      </c>
      <c r="C31" s="45">
        <v>337636.69</v>
      </c>
      <c r="D31" s="45">
        <v>303755.37</v>
      </c>
      <c r="E31" s="46">
        <f t="shared" si="0"/>
        <v>-33881.32000000001</v>
      </c>
      <c r="F31" s="16">
        <f t="shared" si="1"/>
        <v>89.97</v>
      </c>
      <c r="G31" s="48">
        <v>1492863</v>
      </c>
      <c r="H31" s="48">
        <v>1442390</v>
      </c>
      <c r="I31" s="49">
        <f t="shared" si="2"/>
        <v>-50473</v>
      </c>
      <c r="J31" s="19">
        <f t="shared" si="3"/>
        <v>96.62</v>
      </c>
      <c r="N31" s="1"/>
      <c r="O31" s="5"/>
    </row>
    <row r="32" spans="1:15" ht="15.75">
      <c r="A32" s="54">
        <v>25</v>
      </c>
      <c r="B32" s="55" t="s">
        <v>24</v>
      </c>
      <c r="C32" s="45">
        <v>47538.39</v>
      </c>
      <c r="D32" s="45">
        <v>53552.26</v>
      </c>
      <c r="E32" s="46">
        <f t="shared" si="0"/>
        <v>6013.870000000003</v>
      </c>
      <c r="F32" s="16">
        <f t="shared" si="1"/>
        <v>112.65</v>
      </c>
      <c r="G32" s="48">
        <v>268133</v>
      </c>
      <c r="H32" s="48">
        <v>294564</v>
      </c>
      <c r="I32" s="49">
        <f t="shared" si="2"/>
        <v>26431</v>
      </c>
      <c r="J32" s="19">
        <f t="shared" si="3"/>
        <v>109.86</v>
      </c>
      <c r="N32" s="1"/>
      <c r="O32" s="5"/>
    </row>
    <row r="33" spans="1:15" ht="15.75">
      <c r="A33" s="54">
        <v>26</v>
      </c>
      <c r="B33" s="55" t="s">
        <v>25</v>
      </c>
      <c r="C33" s="45">
        <v>104584.51</v>
      </c>
      <c r="D33" s="45">
        <v>113663.32</v>
      </c>
      <c r="E33" s="46">
        <f t="shared" si="0"/>
        <v>9078.810000000012</v>
      </c>
      <c r="F33" s="16">
        <f t="shared" si="1"/>
        <v>108.68</v>
      </c>
      <c r="G33" s="48">
        <v>605171</v>
      </c>
      <c r="H33" s="48">
        <v>647661</v>
      </c>
      <c r="I33" s="49">
        <f t="shared" si="2"/>
        <v>42490</v>
      </c>
      <c r="J33" s="19">
        <f t="shared" si="3"/>
        <v>107.02</v>
      </c>
      <c r="N33" s="1"/>
      <c r="O33" s="5"/>
    </row>
    <row r="34" spans="1:15" ht="15.75">
      <c r="A34" s="54">
        <v>27</v>
      </c>
      <c r="B34" s="55" t="s">
        <v>26</v>
      </c>
      <c r="C34" s="45">
        <v>87944.79</v>
      </c>
      <c r="D34" s="45">
        <v>100278.99</v>
      </c>
      <c r="E34" s="46">
        <f t="shared" si="0"/>
        <v>12334.200000000012</v>
      </c>
      <c r="F34" s="16">
        <f t="shared" si="1"/>
        <v>114.02</v>
      </c>
      <c r="G34" s="48">
        <v>354425</v>
      </c>
      <c r="H34" s="48">
        <v>403868</v>
      </c>
      <c r="I34" s="49">
        <f t="shared" si="2"/>
        <v>49443</v>
      </c>
      <c r="J34" s="19">
        <f t="shared" si="3"/>
        <v>113.95</v>
      </c>
      <c r="N34" s="1"/>
      <c r="O34" s="5"/>
    </row>
    <row r="35" spans="1:15" ht="15.75">
      <c r="A35" s="54">
        <v>28</v>
      </c>
      <c r="B35" s="55" t="s">
        <v>27</v>
      </c>
      <c r="C35" s="45">
        <v>77287.65</v>
      </c>
      <c r="D35" s="45">
        <v>84554.02</v>
      </c>
      <c r="E35" s="46">
        <f t="shared" si="0"/>
        <v>7266.37000000001</v>
      </c>
      <c r="F35" s="16">
        <f t="shared" si="1"/>
        <v>109.4</v>
      </c>
      <c r="G35" s="48">
        <v>386018</v>
      </c>
      <c r="H35" s="48">
        <v>389530</v>
      </c>
      <c r="I35" s="49">
        <f t="shared" si="2"/>
        <v>3512</v>
      </c>
      <c r="J35" s="19">
        <f t="shared" si="3"/>
        <v>100.91</v>
      </c>
      <c r="N35" s="1"/>
      <c r="O35" s="5"/>
    </row>
    <row r="36" spans="1:15" ht="15.75">
      <c r="A36" s="54">
        <v>29</v>
      </c>
      <c r="B36" s="55" t="s">
        <v>28</v>
      </c>
      <c r="C36" s="45">
        <v>146577.68</v>
      </c>
      <c r="D36" s="45">
        <v>150124.47</v>
      </c>
      <c r="E36" s="46">
        <f t="shared" si="0"/>
        <v>3546.790000000008</v>
      </c>
      <c r="F36" s="16">
        <f t="shared" si="1"/>
        <v>102.42</v>
      </c>
      <c r="G36" s="48">
        <v>903148</v>
      </c>
      <c r="H36" s="48">
        <v>947197</v>
      </c>
      <c r="I36" s="49">
        <f t="shared" si="2"/>
        <v>44049</v>
      </c>
      <c r="J36" s="19">
        <f t="shared" si="3"/>
        <v>104.88</v>
      </c>
      <c r="N36" s="1"/>
      <c r="O36" s="5"/>
    </row>
    <row r="37" spans="1:15" ht="15.75">
      <c r="A37" s="54">
        <v>30</v>
      </c>
      <c r="B37" s="55" t="s">
        <v>29</v>
      </c>
      <c r="C37" s="45">
        <v>222284.19</v>
      </c>
      <c r="D37" s="45">
        <v>246894.85</v>
      </c>
      <c r="E37" s="46">
        <f t="shared" si="0"/>
        <v>24610.660000000003</v>
      </c>
      <c r="F37" s="16">
        <f t="shared" si="1"/>
        <v>111.07</v>
      </c>
      <c r="G37" s="48">
        <v>1490271</v>
      </c>
      <c r="H37" s="48">
        <v>1577214</v>
      </c>
      <c r="I37" s="49">
        <f t="shared" si="2"/>
        <v>86943</v>
      </c>
      <c r="J37" s="19">
        <f t="shared" si="3"/>
        <v>105.83</v>
      </c>
      <c r="N37" s="1"/>
      <c r="O37" s="5"/>
    </row>
    <row r="38" spans="1:15" ht="15.75">
      <c r="A38" s="54">
        <v>31</v>
      </c>
      <c r="B38" s="55" t="s">
        <v>30</v>
      </c>
      <c r="C38" s="45">
        <v>279311.48</v>
      </c>
      <c r="D38" s="45">
        <v>300628.06</v>
      </c>
      <c r="E38" s="46">
        <f t="shared" si="0"/>
        <v>21316.580000000016</v>
      </c>
      <c r="F38" s="16">
        <f t="shared" si="1"/>
        <v>107.63</v>
      </c>
      <c r="G38" s="48">
        <v>1718577</v>
      </c>
      <c r="H38" s="48">
        <v>1837077</v>
      </c>
      <c r="I38" s="49">
        <f t="shared" si="2"/>
        <v>118500</v>
      </c>
      <c r="J38" s="19">
        <f t="shared" si="3"/>
        <v>106.9</v>
      </c>
      <c r="N38" s="1"/>
      <c r="O38" s="5"/>
    </row>
    <row r="39" spans="1:15" ht="15.75">
      <c r="A39" s="54">
        <v>32</v>
      </c>
      <c r="B39" s="55" t="s">
        <v>31</v>
      </c>
      <c r="C39" s="45">
        <v>172841.91</v>
      </c>
      <c r="D39" s="45">
        <v>164319.73</v>
      </c>
      <c r="E39" s="46">
        <f t="shared" si="0"/>
        <v>-8522.179999999993</v>
      </c>
      <c r="F39" s="16">
        <f t="shared" si="1"/>
        <v>95.07</v>
      </c>
      <c r="G39" s="48">
        <v>1101328</v>
      </c>
      <c r="H39" s="48">
        <v>1099352</v>
      </c>
      <c r="I39" s="49">
        <f t="shared" si="2"/>
        <v>-1976</v>
      </c>
      <c r="J39" s="19">
        <f t="shared" si="3"/>
        <v>99.82</v>
      </c>
      <c r="N39" s="1"/>
      <c r="O39" s="5"/>
    </row>
    <row r="40" spans="1:15" ht="16.5" thickBot="1">
      <c r="A40" s="56">
        <v>33</v>
      </c>
      <c r="B40" s="57" t="s">
        <v>32</v>
      </c>
      <c r="C40" s="45">
        <v>104770.96</v>
      </c>
      <c r="D40" s="45">
        <v>88390.05</v>
      </c>
      <c r="E40" s="46">
        <f t="shared" si="0"/>
        <v>-16380.910000000003</v>
      </c>
      <c r="F40" s="20">
        <f t="shared" si="1"/>
        <v>84.37</v>
      </c>
      <c r="G40" s="50">
        <v>695608</v>
      </c>
      <c r="H40" s="50">
        <v>557649</v>
      </c>
      <c r="I40" s="51">
        <f t="shared" si="2"/>
        <v>-137959</v>
      </c>
      <c r="J40" s="22">
        <f t="shared" si="3"/>
        <v>80.17</v>
      </c>
      <c r="N40" s="1"/>
      <c r="O40" s="5"/>
    </row>
    <row r="41" spans="1:15" ht="16.5" thickBot="1">
      <c r="A41" s="23"/>
      <c r="B41" s="24" t="s">
        <v>33</v>
      </c>
      <c r="C41" s="44">
        <f>SUM(C8:C40)</f>
        <v>11503844.389999999</v>
      </c>
      <c r="D41" s="44">
        <f>SUM(D8:D40)</f>
        <v>12361332.32</v>
      </c>
      <c r="E41" s="44">
        <f t="shared" si="0"/>
        <v>857487.9300000016</v>
      </c>
      <c r="F41" s="25">
        <f t="shared" si="1"/>
        <v>107.45</v>
      </c>
      <c r="G41" s="44">
        <f>SUM(G8:G40)</f>
        <v>69599749</v>
      </c>
      <c r="H41" s="44">
        <f>SUM(H8:H40)</f>
        <v>72385155</v>
      </c>
      <c r="I41" s="44">
        <f t="shared" si="2"/>
        <v>2785406</v>
      </c>
      <c r="J41" s="25">
        <f t="shared" si="3"/>
        <v>104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6"/>
      <c r="K2" s="6"/>
    </row>
    <row r="3" spans="1:11" ht="49.5" customHeight="1">
      <c r="A3" s="71"/>
      <c r="B3" s="71"/>
      <c r="C3" s="71"/>
      <c r="D3" s="71"/>
      <c r="E3" s="71"/>
      <c r="F3" s="71"/>
      <c r="G3" s="71"/>
      <c r="H3" s="71"/>
      <c r="I3" s="71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9" t="s">
        <v>46</v>
      </c>
      <c r="K4" s="59"/>
    </row>
    <row r="5" spans="1:11" ht="38.25" customHeight="1" thickBot="1">
      <c r="A5" s="72" t="s">
        <v>37</v>
      </c>
      <c r="B5" s="61" t="s">
        <v>45</v>
      </c>
      <c r="C5" s="74" t="s">
        <v>48</v>
      </c>
      <c r="D5" s="75"/>
      <c r="E5" s="76"/>
      <c r="F5" s="74" t="s">
        <v>53</v>
      </c>
      <c r="G5" s="75"/>
      <c r="H5" s="76"/>
      <c r="I5" s="74" t="s">
        <v>43</v>
      </c>
      <c r="J5" s="75"/>
      <c r="K5" s="76"/>
    </row>
    <row r="6" spans="1:11" ht="39" thickBot="1">
      <c r="A6" s="73"/>
      <c r="B6" s="62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26">
        <v>1</v>
      </c>
      <c r="B8" s="27" t="s">
        <v>1</v>
      </c>
      <c r="C8" s="12">
        <v>40852872</v>
      </c>
      <c r="D8" s="9">
        <v>6396473.08</v>
      </c>
      <c r="E8" s="28">
        <f>ROUND(D8*100/C8,2)</f>
        <v>15.66</v>
      </c>
      <c r="F8" s="12">
        <v>42238068</v>
      </c>
      <c r="G8" s="9">
        <v>6820412.94</v>
      </c>
      <c r="H8" s="28">
        <f>ROUND(G8*100/F8,2)</f>
        <v>16.15</v>
      </c>
      <c r="I8" s="28">
        <f>ROUND(F8-C8,0)</f>
        <v>1385196</v>
      </c>
      <c r="J8" s="10">
        <f>G8-D8</f>
        <v>423939.86000000034</v>
      </c>
      <c r="K8" s="29">
        <f>H8-E8</f>
        <v>0.48999999999999844</v>
      </c>
    </row>
    <row r="9" spans="1:11" ht="12.75">
      <c r="A9" s="14">
        <v>2</v>
      </c>
      <c r="B9" s="15" t="s">
        <v>44</v>
      </c>
      <c r="C9" s="17">
        <v>1835378</v>
      </c>
      <c r="D9" s="9">
        <v>299551.9</v>
      </c>
      <c r="E9" s="28">
        <f aca="true" t="shared" si="0" ref="E9:E41">ROUND(D9*100/C9,2)</f>
        <v>16.32</v>
      </c>
      <c r="F9" s="17">
        <v>1905037</v>
      </c>
      <c r="G9" s="9">
        <v>311710.55</v>
      </c>
      <c r="H9" s="28">
        <f aca="true" t="shared" si="1" ref="H9:H41">ROUND(G9*100/F9,2)</f>
        <v>16.36</v>
      </c>
      <c r="I9" s="30">
        <f aca="true" t="shared" si="2" ref="I9:I41">ROUND(F9-C9,0)</f>
        <v>69659</v>
      </c>
      <c r="J9" s="18">
        <f aca="true" t="shared" si="3" ref="J9:K41">G9-D9</f>
        <v>12158.649999999965</v>
      </c>
      <c r="K9" s="31">
        <f t="shared" si="3"/>
        <v>0.03999999999999915</v>
      </c>
    </row>
    <row r="10" spans="1:11" ht="12.75">
      <c r="A10" s="14">
        <v>3</v>
      </c>
      <c r="B10" s="15" t="s">
        <v>2</v>
      </c>
      <c r="C10" s="17">
        <v>2246959</v>
      </c>
      <c r="D10" s="9">
        <v>390445.97</v>
      </c>
      <c r="E10" s="28">
        <f t="shared" si="0"/>
        <v>17.38</v>
      </c>
      <c r="F10" s="17">
        <v>2292983</v>
      </c>
      <c r="G10" s="9">
        <v>439944.8</v>
      </c>
      <c r="H10" s="28">
        <f t="shared" si="1"/>
        <v>19.19</v>
      </c>
      <c r="I10" s="30">
        <f>ROUND(F10-C10,0)</f>
        <v>46024</v>
      </c>
      <c r="J10" s="18">
        <f t="shared" si="3"/>
        <v>49498.830000000016</v>
      </c>
      <c r="K10" s="31">
        <f t="shared" si="3"/>
        <v>1.8100000000000023</v>
      </c>
    </row>
    <row r="11" spans="1:11" ht="12.75">
      <c r="A11" s="32">
        <v>4</v>
      </c>
      <c r="B11" s="33" t="s">
        <v>3</v>
      </c>
      <c r="C11" s="17">
        <v>1801994</v>
      </c>
      <c r="D11" s="9">
        <v>294458.89</v>
      </c>
      <c r="E11" s="34">
        <f t="shared" si="0"/>
        <v>16.34</v>
      </c>
      <c r="F11" s="17">
        <v>1878273</v>
      </c>
      <c r="G11" s="9">
        <v>323508.02</v>
      </c>
      <c r="H11" s="34">
        <f t="shared" si="1"/>
        <v>17.22</v>
      </c>
      <c r="I11" s="35">
        <f t="shared" si="2"/>
        <v>76279</v>
      </c>
      <c r="J11" s="36">
        <f t="shared" si="3"/>
        <v>29049.130000000005</v>
      </c>
      <c r="K11" s="31">
        <f t="shared" si="3"/>
        <v>0.879999999999999</v>
      </c>
    </row>
    <row r="12" spans="1:11" ht="12.75">
      <c r="A12" s="32">
        <v>5</v>
      </c>
      <c r="B12" s="33" t="s">
        <v>4</v>
      </c>
      <c r="C12" s="17">
        <v>540582</v>
      </c>
      <c r="D12" s="9">
        <v>99191.04</v>
      </c>
      <c r="E12" s="34">
        <f t="shared" si="0"/>
        <v>18.35</v>
      </c>
      <c r="F12" s="17">
        <v>538607</v>
      </c>
      <c r="G12" s="9">
        <v>118330</v>
      </c>
      <c r="H12" s="34">
        <f t="shared" si="1"/>
        <v>21.97</v>
      </c>
      <c r="I12" s="35">
        <f t="shared" si="2"/>
        <v>-1975</v>
      </c>
      <c r="J12" s="36">
        <f t="shared" si="3"/>
        <v>19138.960000000006</v>
      </c>
      <c r="K12" s="31">
        <f t="shared" si="3"/>
        <v>3.6199999999999974</v>
      </c>
    </row>
    <row r="13" spans="1:11" ht="12.75">
      <c r="A13" s="14">
        <v>6</v>
      </c>
      <c r="B13" s="15" t="s">
        <v>5</v>
      </c>
      <c r="C13" s="17">
        <v>480603</v>
      </c>
      <c r="D13" s="9">
        <v>99707.25</v>
      </c>
      <c r="E13" s="28">
        <f t="shared" si="0"/>
        <v>20.75</v>
      </c>
      <c r="F13" s="17">
        <v>543286</v>
      </c>
      <c r="G13" s="9">
        <v>107538.3</v>
      </c>
      <c r="H13" s="28">
        <f t="shared" si="1"/>
        <v>19.79</v>
      </c>
      <c r="I13" s="30">
        <f t="shared" si="2"/>
        <v>62683</v>
      </c>
      <c r="J13" s="18">
        <f t="shared" si="3"/>
        <v>7831.050000000003</v>
      </c>
      <c r="K13" s="31">
        <f t="shared" si="3"/>
        <v>-0.9600000000000009</v>
      </c>
    </row>
    <row r="14" spans="1:11" ht="12.75">
      <c r="A14" s="14">
        <v>7</v>
      </c>
      <c r="B14" s="15" t="s">
        <v>6</v>
      </c>
      <c r="C14" s="17">
        <v>2968259</v>
      </c>
      <c r="D14" s="9">
        <v>562383.95</v>
      </c>
      <c r="E14" s="28">
        <f t="shared" si="0"/>
        <v>18.95</v>
      </c>
      <c r="F14" s="17">
        <v>3176058</v>
      </c>
      <c r="G14" s="9">
        <v>711925.44</v>
      </c>
      <c r="H14" s="28">
        <f t="shared" si="1"/>
        <v>22.42</v>
      </c>
      <c r="I14" s="30">
        <f t="shared" si="2"/>
        <v>207799</v>
      </c>
      <c r="J14" s="18">
        <f t="shared" si="3"/>
        <v>149541.49</v>
      </c>
      <c r="K14" s="31">
        <f t="shared" si="3"/>
        <v>3.4700000000000024</v>
      </c>
    </row>
    <row r="15" spans="1:11" ht="12.75">
      <c r="A15" s="32">
        <v>8</v>
      </c>
      <c r="B15" s="33" t="s">
        <v>7</v>
      </c>
      <c r="C15" s="17">
        <v>1986786</v>
      </c>
      <c r="D15" s="9">
        <v>285776.58</v>
      </c>
      <c r="E15" s="34">
        <f t="shared" si="0"/>
        <v>14.38</v>
      </c>
      <c r="F15" s="17">
        <v>2354842</v>
      </c>
      <c r="G15" s="9">
        <v>344440.04</v>
      </c>
      <c r="H15" s="34">
        <f t="shared" si="1"/>
        <v>14.63</v>
      </c>
      <c r="I15" s="35">
        <f t="shared" si="2"/>
        <v>368056</v>
      </c>
      <c r="J15" s="36">
        <f t="shared" si="3"/>
        <v>58663.45999999996</v>
      </c>
      <c r="K15" s="31">
        <f t="shared" si="3"/>
        <v>0.25</v>
      </c>
    </row>
    <row r="16" spans="1:11" ht="12.75">
      <c r="A16" s="32">
        <v>9</v>
      </c>
      <c r="B16" s="33" t="s">
        <v>8</v>
      </c>
      <c r="C16" s="17">
        <v>168098</v>
      </c>
      <c r="D16" s="9">
        <v>27336.02</v>
      </c>
      <c r="E16" s="34">
        <f t="shared" si="0"/>
        <v>16.26</v>
      </c>
      <c r="F16" s="17">
        <v>167965</v>
      </c>
      <c r="G16" s="9">
        <v>29288.28</v>
      </c>
      <c r="H16" s="34">
        <f t="shared" si="1"/>
        <v>17.44</v>
      </c>
      <c r="I16" s="35">
        <f t="shared" si="2"/>
        <v>-133</v>
      </c>
      <c r="J16" s="36">
        <f t="shared" si="3"/>
        <v>1952.2599999999984</v>
      </c>
      <c r="K16" s="31">
        <f t="shared" si="3"/>
        <v>1.1799999999999997</v>
      </c>
    </row>
    <row r="17" spans="1:11" ht="12.75">
      <c r="A17" s="14">
        <v>10</v>
      </c>
      <c r="B17" s="15" t="s">
        <v>9</v>
      </c>
      <c r="C17" s="17">
        <v>392063</v>
      </c>
      <c r="D17" s="9">
        <v>147651.03</v>
      </c>
      <c r="E17" s="28">
        <f t="shared" si="0"/>
        <v>37.66</v>
      </c>
      <c r="F17" s="17">
        <v>438448</v>
      </c>
      <c r="G17" s="9">
        <v>149369.31</v>
      </c>
      <c r="H17" s="28">
        <f t="shared" si="1"/>
        <v>34.07</v>
      </c>
      <c r="I17" s="30">
        <f>ROUND(F17-C17,0)</f>
        <v>46385</v>
      </c>
      <c r="J17" s="18">
        <f t="shared" si="3"/>
        <v>1718.2799999999988</v>
      </c>
      <c r="K17" s="31">
        <f t="shared" si="3"/>
        <v>-3.5899999999999963</v>
      </c>
    </row>
    <row r="18" spans="1:11" ht="12.75">
      <c r="A18" s="14">
        <v>11</v>
      </c>
      <c r="B18" s="15" t="s">
        <v>10</v>
      </c>
      <c r="C18" s="17">
        <v>285655</v>
      </c>
      <c r="D18" s="9">
        <v>38567.54</v>
      </c>
      <c r="E18" s="28">
        <f t="shared" si="0"/>
        <v>13.5</v>
      </c>
      <c r="F18" s="17">
        <v>313977</v>
      </c>
      <c r="G18" s="9">
        <v>60691.07</v>
      </c>
      <c r="H18" s="28">
        <f t="shared" si="1"/>
        <v>19.33</v>
      </c>
      <c r="I18" s="30">
        <f t="shared" si="2"/>
        <v>28322</v>
      </c>
      <c r="J18" s="18">
        <f t="shared" si="3"/>
        <v>22123.53</v>
      </c>
      <c r="K18" s="31">
        <f t="shared" si="3"/>
        <v>5.829999999999998</v>
      </c>
    </row>
    <row r="19" spans="1:11" ht="12.75">
      <c r="A19" s="14">
        <v>12</v>
      </c>
      <c r="B19" s="15" t="s">
        <v>11</v>
      </c>
      <c r="C19" s="17">
        <v>1216129</v>
      </c>
      <c r="D19" s="9">
        <v>255820.59</v>
      </c>
      <c r="E19" s="28">
        <f t="shared" si="0"/>
        <v>21.04</v>
      </c>
      <c r="F19" s="17">
        <v>1332660</v>
      </c>
      <c r="G19" s="9">
        <v>263983.23</v>
      </c>
      <c r="H19" s="28">
        <f t="shared" si="1"/>
        <v>19.81</v>
      </c>
      <c r="I19" s="30">
        <f t="shared" si="2"/>
        <v>116531</v>
      </c>
      <c r="J19" s="18">
        <f t="shared" si="3"/>
        <v>8162.639999999985</v>
      </c>
      <c r="K19" s="31">
        <f t="shared" si="3"/>
        <v>-1.2300000000000004</v>
      </c>
    </row>
    <row r="20" spans="1:11" ht="12.75">
      <c r="A20" s="32">
        <v>13</v>
      </c>
      <c r="B20" s="33" t="s">
        <v>12</v>
      </c>
      <c r="C20" s="17">
        <v>261740</v>
      </c>
      <c r="D20" s="9">
        <v>47659.46</v>
      </c>
      <c r="E20" s="34">
        <f t="shared" si="0"/>
        <v>18.21</v>
      </c>
      <c r="F20" s="17">
        <v>260354</v>
      </c>
      <c r="G20" s="9">
        <v>52907.81</v>
      </c>
      <c r="H20" s="34">
        <f t="shared" si="1"/>
        <v>20.32</v>
      </c>
      <c r="I20" s="35">
        <f t="shared" si="2"/>
        <v>-1386</v>
      </c>
      <c r="J20" s="36">
        <f t="shared" si="3"/>
        <v>5248.3499999999985</v>
      </c>
      <c r="K20" s="31">
        <f t="shared" si="3"/>
        <v>2.1099999999999994</v>
      </c>
    </row>
    <row r="21" spans="1:11" ht="12.75">
      <c r="A21" s="14">
        <v>14</v>
      </c>
      <c r="B21" s="15" t="s">
        <v>13</v>
      </c>
      <c r="C21" s="17">
        <v>1643036</v>
      </c>
      <c r="D21" s="9">
        <v>258962.4</v>
      </c>
      <c r="E21" s="28">
        <f t="shared" si="0"/>
        <v>15.76</v>
      </c>
      <c r="F21" s="17">
        <v>1753276</v>
      </c>
      <c r="G21" s="9">
        <v>260281.54</v>
      </c>
      <c r="H21" s="28">
        <f t="shared" si="1"/>
        <v>14.85</v>
      </c>
      <c r="I21" s="30">
        <f t="shared" si="2"/>
        <v>110240</v>
      </c>
      <c r="J21" s="18">
        <f t="shared" si="3"/>
        <v>1319.140000000014</v>
      </c>
      <c r="K21" s="31">
        <f t="shared" si="3"/>
        <v>-0.9100000000000001</v>
      </c>
    </row>
    <row r="22" spans="1:11" ht="12.75">
      <c r="A22" s="14">
        <v>15</v>
      </c>
      <c r="B22" s="15" t="s">
        <v>14</v>
      </c>
      <c r="C22" s="17">
        <v>321211</v>
      </c>
      <c r="D22" s="9">
        <v>60975.12</v>
      </c>
      <c r="E22" s="28">
        <f t="shared" si="0"/>
        <v>18.98</v>
      </c>
      <c r="F22" s="17">
        <v>324486</v>
      </c>
      <c r="G22" s="9">
        <v>61285.33</v>
      </c>
      <c r="H22" s="28">
        <f t="shared" si="1"/>
        <v>18.89</v>
      </c>
      <c r="I22" s="30">
        <f t="shared" si="2"/>
        <v>3275</v>
      </c>
      <c r="J22" s="18">
        <f t="shared" si="3"/>
        <v>310.2099999999991</v>
      </c>
      <c r="K22" s="31">
        <f t="shared" si="3"/>
        <v>-0.08999999999999986</v>
      </c>
    </row>
    <row r="23" spans="1:11" ht="12.75">
      <c r="A23" s="14">
        <v>16</v>
      </c>
      <c r="B23" s="15" t="s">
        <v>15</v>
      </c>
      <c r="C23" s="17">
        <v>764108</v>
      </c>
      <c r="D23" s="9">
        <v>130642.55</v>
      </c>
      <c r="E23" s="28">
        <f t="shared" si="0"/>
        <v>17.1</v>
      </c>
      <c r="F23" s="17">
        <v>807122</v>
      </c>
      <c r="G23" s="9">
        <v>142148.78</v>
      </c>
      <c r="H23" s="28">
        <f t="shared" si="1"/>
        <v>17.61</v>
      </c>
      <c r="I23" s="30">
        <f t="shared" si="2"/>
        <v>43014</v>
      </c>
      <c r="J23" s="18">
        <f t="shared" si="3"/>
        <v>11506.229999999996</v>
      </c>
      <c r="K23" s="31">
        <f t="shared" si="3"/>
        <v>0.509999999999998</v>
      </c>
    </row>
    <row r="24" spans="1:11" ht="12.75">
      <c r="A24" s="32">
        <v>17</v>
      </c>
      <c r="B24" s="33" t="s">
        <v>16</v>
      </c>
      <c r="C24" s="17">
        <v>393699</v>
      </c>
      <c r="D24" s="9">
        <v>63091.52</v>
      </c>
      <c r="E24" s="34">
        <f t="shared" si="0"/>
        <v>16.03</v>
      </c>
      <c r="F24" s="17">
        <v>338752</v>
      </c>
      <c r="G24" s="9">
        <v>57921.45</v>
      </c>
      <c r="H24" s="34">
        <f t="shared" si="1"/>
        <v>17.1</v>
      </c>
      <c r="I24" s="35">
        <f t="shared" si="2"/>
        <v>-54947</v>
      </c>
      <c r="J24" s="36">
        <f t="shared" si="3"/>
        <v>-5170.07</v>
      </c>
      <c r="K24" s="31">
        <f t="shared" si="3"/>
        <v>1.0700000000000003</v>
      </c>
    </row>
    <row r="25" spans="1:11" ht="12.75">
      <c r="A25" s="32">
        <v>18</v>
      </c>
      <c r="B25" s="33" t="s">
        <v>17</v>
      </c>
      <c r="C25" s="17">
        <v>458800</v>
      </c>
      <c r="D25" s="9">
        <v>77742.11</v>
      </c>
      <c r="E25" s="34">
        <f t="shared" si="0"/>
        <v>16.94</v>
      </c>
      <c r="F25" s="17">
        <v>503606</v>
      </c>
      <c r="G25" s="9">
        <v>89538.91</v>
      </c>
      <c r="H25" s="34">
        <f t="shared" si="1"/>
        <v>17.78</v>
      </c>
      <c r="I25" s="35">
        <f t="shared" si="2"/>
        <v>44806</v>
      </c>
      <c r="J25" s="36">
        <f t="shared" si="3"/>
        <v>11796.800000000003</v>
      </c>
      <c r="K25" s="31">
        <f t="shared" si="3"/>
        <v>0.8399999999999999</v>
      </c>
    </row>
    <row r="26" spans="1:11" ht="12.75">
      <c r="A26" s="32">
        <v>19</v>
      </c>
      <c r="B26" s="33" t="s">
        <v>18</v>
      </c>
      <c r="C26" s="17">
        <v>236110</v>
      </c>
      <c r="D26" s="9">
        <v>37473.27</v>
      </c>
      <c r="E26" s="34">
        <f t="shared" si="0"/>
        <v>15.87</v>
      </c>
      <c r="F26" s="17">
        <v>247608</v>
      </c>
      <c r="G26" s="9">
        <v>39777.68</v>
      </c>
      <c r="H26" s="34">
        <f t="shared" si="1"/>
        <v>16.06</v>
      </c>
      <c r="I26" s="35">
        <f t="shared" si="2"/>
        <v>11498</v>
      </c>
      <c r="J26" s="36">
        <f t="shared" si="3"/>
        <v>2304.4100000000035</v>
      </c>
      <c r="K26" s="31">
        <f t="shared" si="3"/>
        <v>0.1899999999999995</v>
      </c>
    </row>
    <row r="27" spans="1:11" ht="12.75">
      <c r="A27" s="14">
        <v>20</v>
      </c>
      <c r="B27" s="15" t="s">
        <v>19</v>
      </c>
      <c r="C27" s="17">
        <v>387818</v>
      </c>
      <c r="D27" s="9">
        <v>68673.27</v>
      </c>
      <c r="E27" s="28">
        <f t="shared" si="0"/>
        <v>17.71</v>
      </c>
      <c r="F27" s="17">
        <v>390094</v>
      </c>
      <c r="G27" s="9">
        <v>73674.57</v>
      </c>
      <c r="H27" s="28">
        <f t="shared" si="1"/>
        <v>18.89</v>
      </c>
      <c r="I27" s="30">
        <f t="shared" si="2"/>
        <v>2276</v>
      </c>
      <c r="J27" s="18">
        <f t="shared" si="3"/>
        <v>5001.300000000003</v>
      </c>
      <c r="K27" s="31">
        <f t="shared" si="3"/>
        <v>1.1799999999999997</v>
      </c>
    </row>
    <row r="28" spans="1:11" ht="12.75">
      <c r="A28" s="14">
        <v>21</v>
      </c>
      <c r="B28" s="15" t="s">
        <v>20</v>
      </c>
      <c r="C28" s="17">
        <v>492470</v>
      </c>
      <c r="D28" s="9">
        <v>112891.33</v>
      </c>
      <c r="E28" s="28">
        <f t="shared" si="0"/>
        <v>22.92</v>
      </c>
      <c r="F28" s="17">
        <v>496923</v>
      </c>
      <c r="G28" s="9">
        <v>119861.32</v>
      </c>
      <c r="H28" s="28">
        <f t="shared" si="1"/>
        <v>24.12</v>
      </c>
      <c r="I28" s="30">
        <f t="shared" si="2"/>
        <v>4453</v>
      </c>
      <c r="J28" s="18">
        <f t="shared" si="3"/>
        <v>6969.990000000005</v>
      </c>
      <c r="K28" s="31">
        <f t="shared" si="3"/>
        <v>1.1999999999999993</v>
      </c>
    </row>
    <row r="29" spans="1:11" ht="12.75">
      <c r="A29" s="32">
        <v>22</v>
      </c>
      <c r="B29" s="33" t="s">
        <v>21</v>
      </c>
      <c r="C29" s="17">
        <v>132027</v>
      </c>
      <c r="D29" s="9">
        <v>27389.06</v>
      </c>
      <c r="E29" s="34">
        <f t="shared" si="0"/>
        <v>20.75</v>
      </c>
      <c r="F29" s="17">
        <v>136580</v>
      </c>
      <c r="G29" s="9">
        <v>27943.22</v>
      </c>
      <c r="H29" s="34">
        <f t="shared" si="1"/>
        <v>20.46</v>
      </c>
      <c r="I29" s="35">
        <f t="shared" si="2"/>
        <v>4553</v>
      </c>
      <c r="J29" s="36">
        <f t="shared" si="3"/>
        <v>554.1599999999999</v>
      </c>
      <c r="K29" s="31">
        <f t="shared" si="3"/>
        <v>-0.28999999999999915</v>
      </c>
    </row>
    <row r="30" spans="1:11" ht="12.75">
      <c r="A30" s="32">
        <v>23</v>
      </c>
      <c r="B30" s="33" t="s">
        <v>22</v>
      </c>
      <c r="C30" s="17">
        <v>717810</v>
      </c>
      <c r="D30" s="9">
        <v>140202.21</v>
      </c>
      <c r="E30" s="34">
        <f t="shared" si="0"/>
        <v>19.53</v>
      </c>
      <c r="F30" s="17">
        <v>749648</v>
      </c>
      <c r="G30" s="9">
        <v>148688.61</v>
      </c>
      <c r="H30" s="34">
        <f t="shared" si="1"/>
        <v>19.83</v>
      </c>
      <c r="I30" s="35">
        <f t="shared" si="2"/>
        <v>31838</v>
      </c>
      <c r="J30" s="36">
        <f t="shared" si="3"/>
        <v>8486.399999999994</v>
      </c>
      <c r="K30" s="31">
        <f t="shared" si="3"/>
        <v>0.29999999999999716</v>
      </c>
    </row>
    <row r="31" spans="1:11" ht="12.75">
      <c r="A31" s="14">
        <v>24</v>
      </c>
      <c r="B31" s="15" t="s">
        <v>23</v>
      </c>
      <c r="C31" s="17">
        <v>1492863</v>
      </c>
      <c r="D31" s="9">
        <v>337636.69</v>
      </c>
      <c r="E31" s="28">
        <f t="shared" si="0"/>
        <v>22.62</v>
      </c>
      <c r="F31" s="17">
        <v>1442390</v>
      </c>
      <c r="G31" s="9">
        <v>303755.37</v>
      </c>
      <c r="H31" s="28">
        <f t="shared" si="1"/>
        <v>21.06</v>
      </c>
      <c r="I31" s="30">
        <f t="shared" si="2"/>
        <v>-50473</v>
      </c>
      <c r="J31" s="18">
        <f t="shared" si="3"/>
        <v>-33881.32000000001</v>
      </c>
      <c r="K31" s="31">
        <f t="shared" si="3"/>
        <v>-1.5600000000000023</v>
      </c>
    </row>
    <row r="32" spans="1:11" ht="12.75">
      <c r="A32" s="32">
        <v>25</v>
      </c>
      <c r="B32" s="33" t="s">
        <v>24</v>
      </c>
      <c r="C32" s="17">
        <v>268133</v>
      </c>
      <c r="D32" s="9">
        <v>47538.39</v>
      </c>
      <c r="E32" s="34">
        <f t="shared" si="0"/>
        <v>17.73</v>
      </c>
      <c r="F32" s="17">
        <v>294564</v>
      </c>
      <c r="G32" s="9">
        <v>53552.26</v>
      </c>
      <c r="H32" s="34">
        <f t="shared" si="1"/>
        <v>18.18</v>
      </c>
      <c r="I32" s="35">
        <f t="shared" si="2"/>
        <v>26431</v>
      </c>
      <c r="J32" s="36">
        <f t="shared" si="3"/>
        <v>6013.870000000003</v>
      </c>
      <c r="K32" s="31">
        <f t="shared" si="3"/>
        <v>0.4499999999999993</v>
      </c>
    </row>
    <row r="33" spans="1:11" ht="12.75">
      <c r="A33" s="14">
        <v>26</v>
      </c>
      <c r="B33" s="15" t="s">
        <v>25</v>
      </c>
      <c r="C33" s="17">
        <v>605171</v>
      </c>
      <c r="D33" s="9">
        <v>104584.51</v>
      </c>
      <c r="E33" s="28">
        <f t="shared" si="0"/>
        <v>17.28</v>
      </c>
      <c r="F33" s="17">
        <v>647661</v>
      </c>
      <c r="G33" s="9">
        <v>113663.32</v>
      </c>
      <c r="H33" s="28">
        <f t="shared" si="1"/>
        <v>17.55</v>
      </c>
      <c r="I33" s="30">
        <f t="shared" si="2"/>
        <v>42490</v>
      </c>
      <c r="J33" s="18">
        <f t="shared" si="3"/>
        <v>9078.810000000012</v>
      </c>
      <c r="K33" s="31">
        <f t="shared" si="3"/>
        <v>0.2699999999999996</v>
      </c>
    </row>
    <row r="34" spans="1:11" ht="12.75">
      <c r="A34" s="14">
        <v>27</v>
      </c>
      <c r="B34" s="15" t="s">
        <v>26</v>
      </c>
      <c r="C34" s="17">
        <v>354425</v>
      </c>
      <c r="D34" s="9">
        <v>87944.79</v>
      </c>
      <c r="E34" s="28">
        <f t="shared" si="0"/>
        <v>24.81</v>
      </c>
      <c r="F34" s="17">
        <v>403868</v>
      </c>
      <c r="G34" s="9">
        <v>100278.99</v>
      </c>
      <c r="H34" s="28">
        <f t="shared" si="1"/>
        <v>24.83</v>
      </c>
      <c r="I34" s="30">
        <f t="shared" si="2"/>
        <v>49443</v>
      </c>
      <c r="J34" s="18">
        <f t="shared" si="3"/>
        <v>12334.200000000012</v>
      </c>
      <c r="K34" s="31">
        <f t="shared" si="3"/>
        <v>0.019999999999999574</v>
      </c>
    </row>
    <row r="35" spans="1:11" ht="12.75">
      <c r="A35" s="14">
        <v>28</v>
      </c>
      <c r="B35" s="15" t="s">
        <v>27</v>
      </c>
      <c r="C35" s="17">
        <v>386018</v>
      </c>
      <c r="D35" s="9">
        <v>77287.65</v>
      </c>
      <c r="E35" s="28">
        <f t="shared" si="0"/>
        <v>20.02</v>
      </c>
      <c r="F35" s="17">
        <v>389530</v>
      </c>
      <c r="G35" s="9">
        <v>84554.02</v>
      </c>
      <c r="H35" s="28">
        <f t="shared" si="1"/>
        <v>21.71</v>
      </c>
      <c r="I35" s="30">
        <f t="shared" si="2"/>
        <v>3512</v>
      </c>
      <c r="J35" s="18">
        <f t="shared" si="3"/>
        <v>7266.37000000001</v>
      </c>
      <c r="K35" s="31">
        <f t="shared" si="3"/>
        <v>1.6900000000000013</v>
      </c>
    </row>
    <row r="36" spans="1:11" ht="12.75">
      <c r="A36" s="32">
        <v>29</v>
      </c>
      <c r="B36" s="33" t="s">
        <v>28</v>
      </c>
      <c r="C36" s="17">
        <v>903148</v>
      </c>
      <c r="D36" s="9">
        <v>146577.68</v>
      </c>
      <c r="E36" s="34">
        <f t="shared" si="0"/>
        <v>16.23</v>
      </c>
      <c r="F36" s="17">
        <v>947197</v>
      </c>
      <c r="G36" s="9">
        <v>150124.47</v>
      </c>
      <c r="H36" s="34">
        <f t="shared" si="1"/>
        <v>15.85</v>
      </c>
      <c r="I36" s="35">
        <f t="shared" si="2"/>
        <v>44049</v>
      </c>
      <c r="J36" s="36">
        <f t="shared" si="3"/>
        <v>3546.790000000008</v>
      </c>
      <c r="K36" s="31">
        <f t="shared" si="3"/>
        <v>-0.3800000000000008</v>
      </c>
    </row>
    <row r="37" spans="1:11" ht="12.75">
      <c r="A37" s="32">
        <v>30</v>
      </c>
      <c r="B37" s="33" t="s">
        <v>29</v>
      </c>
      <c r="C37" s="17">
        <v>1490271</v>
      </c>
      <c r="D37" s="9">
        <v>222284.19</v>
      </c>
      <c r="E37" s="34">
        <f t="shared" si="0"/>
        <v>14.92</v>
      </c>
      <c r="F37" s="17">
        <v>1577214</v>
      </c>
      <c r="G37" s="9">
        <v>246894.85</v>
      </c>
      <c r="H37" s="34">
        <f t="shared" si="1"/>
        <v>15.65</v>
      </c>
      <c r="I37" s="35">
        <f t="shared" si="2"/>
        <v>86943</v>
      </c>
      <c r="J37" s="36">
        <f t="shared" si="3"/>
        <v>24610.660000000003</v>
      </c>
      <c r="K37" s="31">
        <f t="shared" si="3"/>
        <v>0.7300000000000004</v>
      </c>
    </row>
    <row r="38" spans="1:11" ht="12.75">
      <c r="A38" s="32">
        <v>31</v>
      </c>
      <c r="B38" s="33" t="s">
        <v>30</v>
      </c>
      <c r="C38" s="17">
        <v>1718577</v>
      </c>
      <c r="D38" s="9">
        <v>279311.48</v>
      </c>
      <c r="E38" s="34">
        <f t="shared" si="0"/>
        <v>16.25</v>
      </c>
      <c r="F38" s="17">
        <v>1837077</v>
      </c>
      <c r="G38" s="9">
        <v>300628.06</v>
      </c>
      <c r="H38" s="34">
        <f t="shared" si="1"/>
        <v>16.36</v>
      </c>
      <c r="I38" s="35">
        <f t="shared" si="2"/>
        <v>118500</v>
      </c>
      <c r="J38" s="36">
        <f t="shared" si="3"/>
        <v>21316.580000000016</v>
      </c>
      <c r="K38" s="31">
        <f t="shared" si="3"/>
        <v>0.10999999999999943</v>
      </c>
    </row>
    <row r="39" spans="1:11" ht="12.75">
      <c r="A39" s="32">
        <v>32</v>
      </c>
      <c r="B39" s="33" t="s">
        <v>31</v>
      </c>
      <c r="C39" s="17">
        <v>1101328</v>
      </c>
      <c r="D39" s="9">
        <v>172841.91</v>
      </c>
      <c r="E39" s="34">
        <f t="shared" si="0"/>
        <v>15.69</v>
      </c>
      <c r="F39" s="17">
        <v>1099352</v>
      </c>
      <c r="G39" s="9">
        <v>164319.73</v>
      </c>
      <c r="H39" s="34">
        <f t="shared" si="1"/>
        <v>14.95</v>
      </c>
      <c r="I39" s="35">
        <f t="shared" si="2"/>
        <v>-1976</v>
      </c>
      <c r="J39" s="36">
        <f t="shared" si="3"/>
        <v>-8522.179999999993</v>
      </c>
      <c r="K39" s="31">
        <f t="shared" si="3"/>
        <v>-0.7400000000000002</v>
      </c>
    </row>
    <row r="40" spans="1:11" ht="13.5" thickBot="1">
      <c r="A40" s="32">
        <v>33</v>
      </c>
      <c r="B40" s="37" t="s">
        <v>32</v>
      </c>
      <c r="C40" s="21">
        <v>695608</v>
      </c>
      <c r="D40" s="9">
        <v>104770.96</v>
      </c>
      <c r="E40" s="38">
        <f t="shared" si="0"/>
        <v>15.06</v>
      </c>
      <c r="F40" s="21">
        <v>557649</v>
      </c>
      <c r="G40" s="9">
        <v>88390.05</v>
      </c>
      <c r="H40" s="38">
        <f t="shared" si="1"/>
        <v>15.85</v>
      </c>
      <c r="I40" s="39">
        <f t="shared" si="2"/>
        <v>-137959</v>
      </c>
      <c r="J40" s="40">
        <f t="shared" si="3"/>
        <v>-16380.910000000003</v>
      </c>
      <c r="K40" s="41">
        <f t="shared" si="3"/>
        <v>0.7899999999999991</v>
      </c>
    </row>
    <row r="41" spans="1:11" ht="16.5" thickBot="1">
      <c r="A41" s="42"/>
      <c r="B41" s="43" t="s">
        <v>33</v>
      </c>
      <c r="C41" s="44">
        <f>SUM(C8:C40)</f>
        <v>69599749</v>
      </c>
      <c r="D41" s="44">
        <f>SUM(D8:D40)</f>
        <v>11503844.389999999</v>
      </c>
      <c r="E41" s="25">
        <f t="shared" si="0"/>
        <v>16.53</v>
      </c>
      <c r="F41" s="44">
        <f>SUM(F8:F40)</f>
        <v>72385155</v>
      </c>
      <c r="G41" s="44">
        <f>SUM(G8:G40)</f>
        <v>12361332.32</v>
      </c>
      <c r="H41" s="25">
        <f t="shared" si="1"/>
        <v>17.08</v>
      </c>
      <c r="I41" s="44">
        <f t="shared" si="2"/>
        <v>2785406</v>
      </c>
      <c r="J41" s="44">
        <f>G41-D41</f>
        <v>857487.9300000016</v>
      </c>
      <c r="K41" s="25">
        <f t="shared" si="3"/>
        <v>0.5499999999999972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2017-02-21T07:13:42Z</cp:lastPrinted>
  <dcterms:created xsi:type="dcterms:W3CDTF">2005-05-17T11:24:02Z</dcterms:created>
  <dcterms:modified xsi:type="dcterms:W3CDTF">2017-02-21T07:29:23Z</dcterms:modified>
  <cp:category/>
  <cp:version/>
  <cp:contentType/>
  <cp:contentStatus/>
</cp:coreProperties>
</file>