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0"/>
  </bookViews>
  <sheets>
    <sheet name="динамика поступлений 01.12.2016" sheetId="1" r:id="rId1"/>
    <sheet name="удельный вес  01.12.2016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<sst xmlns="http://schemas.openxmlformats.org/spreadsheetml/2006/main" count="98" uniqueCount="55">
  <si>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</si>
  <si>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</si>
  <si>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</si>
  <si>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</si>
  <si>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</si>
  <si>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</si>
  <si>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</si>
  <si>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</si>
  <si>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</si>
  <si>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</si>
  <si>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</si>
  <si>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</si>
  <si>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</si>
  <si>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</si>
  <si>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</si>
  <si>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</si>
  <si>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</si>
  <si>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</si>
  <si>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</si>
  <si>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</si>
  <si>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</si>
  <si>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</si>
  <si>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</si>
  <si>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</si>
  <si>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</si>
  <si>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</si>
  <si>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</si>
  <si>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</si>
  <si>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</si>
  <si>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</si>
  <si>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</si>
  <si>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</si>
  <si>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</si>
  <si>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</si>
  <si>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</si>
  <si>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</si>
  <si>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</si>
  <si>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</si>
  <si>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</si>
  <si>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</si>
  <si>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</si>
  <si>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</si>
  <si>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</si>
  <si>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</si>
  <si>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</si>
  <si>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</si>
  <si>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</si>
  <si>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01.12.2016 года </t>
  </si>
  <si>
    <t>по состоянию на 01.12.2015 года (по приказу 65Н)</t>
  </si>
  <si>
    <t>по состоянию на 01.12.2015 года</t>
  </si>
  <si>
    <t xml:space="preserve">по состоянию на 01.12.2016 года </t>
  </si>
  <si>
    <t>по состоянию на 01.12.2016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</si>
  <si>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01.12.2016 года</t>
  </si>
  <si>
    <t xml:space="preserve">По состоянию на 01.12.2015 года </t>
  </si>
  <si>
    <t xml:space="preserve">По состоянию на 01.12.2016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</si>
</sst>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5.37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47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48</v>
      </c>
      <c r="D6" s="7" t="s">
        <v>51</v>
      </c>
      <c r="E6" s="59"/>
      <c r="F6" s="61"/>
      <c r="G6" s="7" t="s">
        <v>49</v>
      </c>
      <c r="H6" s="7" t="s">
        <v>50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5588839.08</v>
      </c>
      <c r="D8" s="11">
        <v>5886119.39</v>
      </c>
      <c r="E8" s="12">
        <f aca="true" t="shared" si="0" ref="E8:E41">D8-C8</f>
        <v>297280.3099999996</v>
      </c>
      <c r="F8" s="13">
        <f aca="true" t="shared" si="1" ref="F8:F41">ROUND(D8/C8*100,2)</f>
        <v>105.32</v>
      </c>
      <c r="G8" s="14">
        <v>37293877</v>
      </c>
      <c r="H8" s="14">
        <v>37925694</v>
      </c>
      <c r="I8" s="12">
        <f>H8-G8</f>
        <v>631817</v>
      </c>
      <c r="J8" s="15">
        <f>ROUND(H8/G8*100,2)</f>
        <v>101.69</v>
      </c>
      <c r="N8" s="1"/>
      <c r="O8" s="5"/>
    </row>
    <row r="9" spans="1:15" ht="15.75">
      <c r="A9" s="16">
        <v>2</v>
      </c>
      <c r="B9" s="17" t="s">
        <v>44</v>
      </c>
      <c r="C9" s="11">
        <v>266491.16</v>
      </c>
      <c r="D9" s="11">
        <v>271050.17</v>
      </c>
      <c r="E9" s="12">
        <f t="shared" si="0"/>
        <v>4559.010000000009</v>
      </c>
      <c r="F9" s="18">
        <f t="shared" si="1"/>
        <v>101.71</v>
      </c>
      <c r="G9" s="19">
        <v>1691523</v>
      </c>
      <c r="H9" s="19">
        <v>1729435</v>
      </c>
      <c r="I9" s="20">
        <f aca="true" t="shared" si="2" ref="I9:I41">H9-G9</f>
        <v>37912</v>
      </c>
      <c r="J9" s="21">
        <f aca="true" t="shared" si="3" ref="J9:J41">ROUND(H9/G9*100,2)</f>
        <v>102.24</v>
      </c>
      <c r="N9" s="1"/>
      <c r="O9" s="5"/>
    </row>
    <row r="10" spans="1:15" ht="15.75">
      <c r="A10" s="16">
        <v>3</v>
      </c>
      <c r="B10" s="17" t="s">
        <v>2</v>
      </c>
      <c r="C10" s="11">
        <v>341170.5</v>
      </c>
      <c r="D10" s="11">
        <v>369356.07</v>
      </c>
      <c r="E10" s="12">
        <f t="shared" si="0"/>
        <v>28185.570000000007</v>
      </c>
      <c r="F10" s="18">
        <f t="shared" si="1"/>
        <v>108.26</v>
      </c>
      <c r="G10" s="19">
        <v>2087343</v>
      </c>
      <c r="H10" s="19">
        <v>2065286</v>
      </c>
      <c r="I10" s="20">
        <f t="shared" si="2"/>
        <v>-22057</v>
      </c>
      <c r="J10" s="21">
        <f t="shared" si="3"/>
        <v>98.94</v>
      </c>
      <c r="N10" s="1"/>
      <c r="O10" s="5"/>
    </row>
    <row r="11" spans="1:15" ht="15.75">
      <c r="A11" s="16">
        <v>4</v>
      </c>
      <c r="B11" s="17" t="s">
        <v>3</v>
      </c>
      <c r="C11" s="11">
        <v>259111.9</v>
      </c>
      <c r="D11" s="11">
        <v>279640.77</v>
      </c>
      <c r="E11" s="12">
        <f t="shared" si="0"/>
        <v>20528.870000000024</v>
      </c>
      <c r="F11" s="18">
        <f t="shared" si="1"/>
        <v>107.92</v>
      </c>
      <c r="G11" s="19">
        <v>1651672</v>
      </c>
      <c r="H11" s="19">
        <v>1697861</v>
      </c>
      <c r="I11" s="20">
        <f t="shared" si="2"/>
        <v>46189</v>
      </c>
      <c r="J11" s="21">
        <f t="shared" si="3"/>
        <v>102.8</v>
      </c>
      <c r="N11" s="1"/>
      <c r="O11" s="5"/>
    </row>
    <row r="12" spans="1:15" ht="15.75">
      <c r="A12" s="16">
        <v>5</v>
      </c>
      <c r="B12" s="17" t="s">
        <v>4</v>
      </c>
      <c r="C12" s="11">
        <v>80804.87</v>
      </c>
      <c r="D12" s="11">
        <v>105934.57</v>
      </c>
      <c r="E12" s="12">
        <f t="shared" si="0"/>
        <v>25129.70000000001</v>
      </c>
      <c r="F12" s="18">
        <f t="shared" si="1"/>
        <v>131.1</v>
      </c>
      <c r="G12" s="19">
        <v>488312</v>
      </c>
      <c r="H12" s="19">
        <v>486118</v>
      </c>
      <c r="I12" s="20">
        <f t="shared" si="2"/>
        <v>-2194</v>
      </c>
      <c r="J12" s="21">
        <f t="shared" si="3"/>
        <v>99.55</v>
      </c>
      <c r="N12" s="1"/>
      <c r="O12" s="5"/>
    </row>
    <row r="13" spans="1:15" ht="15.75">
      <c r="A13" s="16">
        <v>6</v>
      </c>
      <c r="B13" s="17" t="s">
        <v>5</v>
      </c>
      <c r="C13" s="11">
        <v>87124.54</v>
      </c>
      <c r="D13" s="11">
        <v>89913.36</v>
      </c>
      <c r="E13" s="12">
        <f t="shared" si="0"/>
        <v>2788.820000000007</v>
      </c>
      <c r="F13" s="18">
        <f t="shared" si="1"/>
        <v>103.2</v>
      </c>
      <c r="G13" s="19">
        <v>433776</v>
      </c>
      <c r="H13" s="19">
        <v>483304</v>
      </c>
      <c r="I13" s="20">
        <f t="shared" si="2"/>
        <v>49528</v>
      </c>
      <c r="J13" s="21">
        <f t="shared" si="3"/>
        <v>111.42</v>
      </c>
      <c r="N13" s="1"/>
      <c r="O13" s="5"/>
    </row>
    <row r="14" spans="1:15" ht="15.75">
      <c r="A14" s="16">
        <v>7</v>
      </c>
      <c r="B14" s="17" t="s">
        <v>6</v>
      </c>
      <c r="C14" s="11">
        <v>474572.82</v>
      </c>
      <c r="D14" s="11">
        <v>615191.21</v>
      </c>
      <c r="E14" s="12">
        <f t="shared" si="0"/>
        <v>140618.38999999996</v>
      </c>
      <c r="F14" s="18">
        <f t="shared" si="1"/>
        <v>129.63</v>
      </c>
      <c r="G14" s="19">
        <v>2753539</v>
      </c>
      <c r="H14" s="19">
        <v>2863447</v>
      </c>
      <c r="I14" s="20">
        <f t="shared" si="2"/>
        <v>109908</v>
      </c>
      <c r="J14" s="21">
        <f t="shared" si="3"/>
        <v>103.99</v>
      </c>
      <c r="N14" s="1"/>
      <c r="O14" s="5"/>
    </row>
    <row r="15" spans="1:15" ht="15.75">
      <c r="A15" s="16">
        <v>8</v>
      </c>
      <c r="B15" s="17" t="s">
        <v>7</v>
      </c>
      <c r="C15" s="11">
        <v>253043.15</v>
      </c>
      <c r="D15" s="11">
        <v>300474.44</v>
      </c>
      <c r="E15" s="12">
        <f t="shared" si="0"/>
        <v>47431.29000000001</v>
      </c>
      <c r="F15" s="18">
        <f t="shared" si="1"/>
        <v>118.74</v>
      </c>
      <c r="G15" s="19">
        <v>1803731</v>
      </c>
      <c r="H15" s="19">
        <v>2129663</v>
      </c>
      <c r="I15" s="20">
        <f t="shared" si="2"/>
        <v>325932</v>
      </c>
      <c r="J15" s="21">
        <f t="shared" si="3"/>
        <v>118.07</v>
      </c>
      <c r="N15" s="1"/>
      <c r="O15" s="5"/>
    </row>
    <row r="16" spans="1:15" ht="15.75">
      <c r="A16" s="16">
        <v>9</v>
      </c>
      <c r="B16" s="17" t="s">
        <v>8</v>
      </c>
      <c r="C16" s="11">
        <v>23566.33</v>
      </c>
      <c r="D16" s="11">
        <v>24449.52</v>
      </c>
      <c r="E16" s="12">
        <f t="shared" si="0"/>
        <v>883.1899999999987</v>
      </c>
      <c r="F16" s="18">
        <f t="shared" si="1"/>
        <v>103.75</v>
      </c>
      <c r="G16" s="19">
        <v>156385</v>
      </c>
      <c r="H16" s="19">
        <v>149879</v>
      </c>
      <c r="I16" s="20">
        <f t="shared" si="2"/>
        <v>-6506</v>
      </c>
      <c r="J16" s="21">
        <f t="shared" si="3"/>
        <v>95.84</v>
      </c>
      <c r="N16" s="1"/>
      <c r="O16" s="5"/>
    </row>
    <row r="17" spans="1:15" ht="15.75">
      <c r="A17" s="16">
        <v>10</v>
      </c>
      <c r="B17" s="17" t="s">
        <v>9</v>
      </c>
      <c r="C17" s="11">
        <v>121667.68</v>
      </c>
      <c r="D17" s="11">
        <v>123164.95</v>
      </c>
      <c r="E17" s="12">
        <f t="shared" si="0"/>
        <v>1497.270000000004</v>
      </c>
      <c r="F17" s="18">
        <f t="shared" si="1"/>
        <v>101.23</v>
      </c>
      <c r="G17" s="19">
        <v>353496</v>
      </c>
      <c r="H17" s="19">
        <v>392184</v>
      </c>
      <c r="I17" s="20">
        <f t="shared" si="2"/>
        <v>38688</v>
      </c>
      <c r="J17" s="21">
        <f t="shared" si="3"/>
        <v>110.94</v>
      </c>
      <c r="N17" s="1"/>
      <c r="O17" s="5"/>
    </row>
    <row r="18" spans="1:15" ht="15.75">
      <c r="A18" s="16">
        <v>11</v>
      </c>
      <c r="B18" s="17" t="s">
        <v>10</v>
      </c>
      <c r="C18" s="11">
        <v>32028.28</v>
      </c>
      <c r="D18" s="11">
        <v>51321.6</v>
      </c>
      <c r="E18" s="12">
        <f t="shared" si="0"/>
        <v>19293.32</v>
      </c>
      <c r="F18" s="18">
        <f t="shared" si="1"/>
        <v>160.24</v>
      </c>
      <c r="G18" s="19">
        <v>261775</v>
      </c>
      <c r="H18" s="19">
        <v>285396</v>
      </c>
      <c r="I18" s="20">
        <f t="shared" si="2"/>
        <v>23621</v>
      </c>
      <c r="J18" s="21">
        <f t="shared" si="3"/>
        <v>109.02</v>
      </c>
      <c r="N18" s="1"/>
      <c r="O18" s="5"/>
    </row>
    <row r="19" spans="1:15" ht="15.75">
      <c r="A19" s="16">
        <v>12</v>
      </c>
      <c r="B19" s="17" t="s">
        <v>11</v>
      </c>
      <c r="C19" s="11">
        <v>215908.52</v>
      </c>
      <c r="D19" s="11">
        <v>222809.69</v>
      </c>
      <c r="E19" s="12">
        <f t="shared" si="0"/>
        <v>6901.170000000013</v>
      </c>
      <c r="F19" s="18">
        <f t="shared" si="1"/>
        <v>103.2</v>
      </c>
      <c r="G19" s="19">
        <v>1106488</v>
      </c>
      <c r="H19" s="19">
        <v>1190868</v>
      </c>
      <c r="I19" s="20">
        <f t="shared" si="2"/>
        <v>84380</v>
      </c>
      <c r="J19" s="21">
        <f t="shared" si="3"/>
        <v>107.63</v>
      </c>
      <c r="N19" s="1"/>
      <c r="O19" s="5"/>
    </row>
    <row r="20" spans="1:15" ht="15.75">
      <c r="A20" s="16">
        <v>13</v>
      </c>
      <c r="B20" s="17" t="s">
        <v>12</v>
      </c>
      <c r="C20" s="11">
        <v>41688.29</v>
      </c>
      <c r="D20" s="11">
        <v>45202.52</v>
      </c>
      <c r="E20" s="12">
        <f t="shared" si="0"/>
        <v>3514.229999999996</v>
      </c>
      <c r="F20" s="18">
        <f t="shared" si="1"/>
        <v>108.43</v>
      </c>
      <c r="G20" s="19">
        <v>241951</v>
      </c>
      <c r="H20" s="19">
        <v>235120</v>
      </c>
      <c r="I20" s="20">
        <f t="shared" si="2"/>
        <v>-6831</v>
      </c>
      <c r="J20" s="21">
        <f t="shared" si="3"/>
        <v>97.18</v>
      </c>
      <c r="N20" s="1"/>
      <c r="O20" s="5"/>
    </row>
    <row r="21" spans="1:15" ht="15.75">
      <c r="A21" s="16">
        <v>14</v>
      </c>
      <c r="B21" s="17" t="s">
        <v>13</v>
      </c>
      <c r="C21" s="11">
        <v>231816.93</v>
      </c>
      <c r="D21" s="11">
        <v>229839.62</v>
      </c>
      <c r="E21" s="12">
        <f t="shared" si="0"/>
        <v>-1977.3099999999977</v>
      </c>
      <c r="F21" s="18">
        <f t="shared" si="1"/>
        <v>99.15</v>
      </c>
      <c r="G21" s="19">
        <v>1504503</v>
      </c>
      <c r="H21" s="19">
        <v>1583295</v>
      </c>
      <c r="I21" s="20">
        <f t="shared" si="2"/>
        <v>78792</v>
      </c>
      <c r="J21" s="21">
        <f t="shared" si="3"/>
        <v>105.24</v>
      </c>
      <c r="N21" s="1"/>
      <c r="O21" s="5"/>
    </row>
    <row r="22" spans="1:15" ht="15.75">
      <c r="A22" s="16">
        <v>15</v>
      </c>
      <c r="B22" s="17" t="s">
        <v>14</v>
      </c>
      <c r="C22" s="11">
        <v>53084.36</v>
      </c>
      <c r="D22" s="11">
        <v>53346.73</v>
      </c>
      <c r="E22" s="12">
        <f t="shared" si="0"/>
        <v>262.3700000000026</v>
      </c>
      <c r="F22" s="18">
        <f t="shared" si="1"/>
        <v>100.49</v>
      </c>
      <c r="G22" s="19">
        <v>295473</v>
      </c>
      <c r="H22" s="19">
        <v>286291</v>
      </c>
      <c r="I22" s="20">
        <f t="shared" si="2"/>
        <v>-9182</v>
      </c>
      <c r="J22" s="21">
        <f t="shared" si="3"/>
        <v>96.89</v>
      </c>
      <c r="N22" s="1"/>
      <c r="O22" s="5"/>
    </row>
    <row r="23" spans="1:15" ht="15.75">
      <c r="A23" s="16">
        <v>16</v>
      </c>
      <c r="B23" s="17" t="s">
        <v>15</v>
      </c>
      <c r="C23" s="11">
        <v>114984.05</v>
      </c>
      <c r="D23" s="11">
        <v>120727.97</v>
      </c>
      <c r="E23" s="12">
        <f t="shared" si="0"/>
        <v>5743.919999999998</v>
      </c>
      <c r="F23" s="18">
        <f t="shared" si="1"/>
        <v>105</v>
      </c>
      <c r="G23" s="19">
        <v>693564</v>
      </c>
      <c r="H23" s="19">
        <v>731917</v>
      </c>
      <c r="I23" s="20">
        <f t="shared" si="2"/>
        <v>38353</v>
      </c>
      <c r="J23" s="21">
        <f t="shared" si="3"/>
        <v>105.53</v>
      </c>
      <c r="N23" s="1"/>
      <c r="O23" s="5"/>
    </row>
    <row r="24" spans="1:15" ht="15.75">
      <c r="A24" s="16">
        <v>17</v>
      </c>
      <c r="B24" s="17" t="s">
        <v>16</v>
      </c>
      <c r="C24" s="11">
        <v>57557.73</v>
      </c>
      <c r="D24" s="11">
        <v>52070.91</v>
      </c>
      <c r="E24" s="12">
        <f t="shared" si="0"/>
        <v>-5486.82</v>
      </c>
      <c r="F24" s="18">
        <f t="shared" si="1"/>
        <v>90.47</v>
      </c>
      <c r="G24" s="19">
        <v>359935</v>
      </c>
      <c r="H24" s="19">
        <v>311145</v>
      </c>
      <c r="I24" s="20">
        <f t="shared" si="2"/>
        <v>-48790</v>
      </c>
      <c r="J24" s="21">
        <f t="shared" si="3"/>
        <v>86.44</v>
      </c>
      <c r="N24" s="1"/>
      <c r="O24" s="5"/>
    </row>
    <row r="25" spans="1:15" ht="15.75">
      <c r="A25" s="16">
        <v>18</v>
      </c>
      <c r="B25" s="17" t="s">
        <v>17</v>
      </c>
      <c r="C25" s="11">
        <v>69506.69</v>
      </c>
      <c r="D25" s="11">
        <v>75899.04</v>
      </c>
      <c r="E25" s="12">
        <f t="shared" si="0"/>
        <v>6392.349999999991</v>
      </c>
      <c r="F25" s="18">
        <f t="shared" si="1"/>
        <v>109.2</v>
      </c>
      <c r="G25" s="19">
        <v>416042</v>
      </c>
      <c r="H25" s="19">
        <v>456149</v>
      </c>
      <c r="I25" s="20">
        <f t="shared" si="2"/>
        <v>40107</v>
      </c>
      <c r="J25" s="21">
        <f t="shared" si="3"/>
        <v>109.64</v>
      </c>
      <c r="N25" s="1"/>
      <c r="O25" s="5"/>
    </row>
    <row r="26" spans="1:15" ht="15.75">
      <c r="A26" s="16">
        <v>19</v>
      </c>
      <c r="B26" s="17" t="s">
        <v>18</v>
      </c>
      <c r="C26" s="11">
        <v>32024.24</v>
      </c>
      <c r="D26" s="11">
        <v>34500.36</v>
      </c>
      <c r="E26" s="12">
        <f t="shared" si="0"/>
        <v>2476.119999999999</v>
      </c>
      <c r="F26" s="18">
        <f t="shared" si="1"/>
        <v>107.73</v>
      </c>
      <c r="G26" s="19">
        <v>218590</v>
      </c>
      <c r="H26" s="19">
        <v>222679</v>
      </c>
      <c r="I26" s="20">
        <f t="shared" si="2"/>
        <v>4089</v>
      </c>
      <c r="J26" s="21">
        <f t="shared" si="3"/>
        <v>101.87</v>
      </c>
      <c r="N26" s="1"/>
      <c r="O26" s="5"/>
    </row>
    <row r="27" spans="1:15" ht="15.75">
      <c r="A27" s="16">
        <v>20</v>
      </c>
      <c r="B27" s="17" t="s">
        <v>19</v>
      </c>
      <c r="C27" s="11">
        <v>57069.79</v>
      </c>
      <c r="D27" s="11">
        <v>63260.97</v>
      </c>
      <c r="E27" s="12">
        <f t="shared" si="0"/>
        <v>6191.18</v>
      </c>
      <c r="F27" s="18">
        <f t="shared" si="1"/>
        <v>110.85</v>
      </c>
      <c r="G27" s="19">
        <v>352027</v>
      </c>
      <c r="H27" s="19">
        <v>355838</v>
      </c>
      <c r="I27" s="20">
        <f t="shared" si="2"/>
        <v>3811</v>
      </c>
      <c r="J27" s="21">
        <f t="shared" si="3"/>
        <v>101.08</v>
      </c>
      <c r="N27" s="1"/>
      <c r="O27" s="5"/>
    </row>
    <row r="28" spans="1:15" ht="15.75">
      <c r="A28" s="16">
        <v>21</v>
      </c>
      <c r="B28" s="17" t="s">
        <v>20</v>
      </c>
      <c r="C28" s="11">
        <v>98258.51</v>
      </c>
      <c r="D28" s="11">
        <v>103790.14</v>
      </c>
      <c r="E28" s="12">
        <f t="shared" si="0"/>
        <v>5531.630000000005</v>
      </c>
      <c r="F28" s="18">
        <f t="shared" si="1"/>
        <v>105.63</v>
      </c>
      <c r="G28" s="19">
        <v>446549</v>
      </c>
      <c r="H28" s="19">
        <v>445794</v>
      </c>
      <c r="I28" s="20">
        <f t="shared" si="2"/>
        <v>-755</v>
      </c>
      <c r="J28" s="21">
        <f t="shared" si="3"/>
        <v>99.83</v>
      </c>
      <c r="N28" s="1"/>
      <c r="O28" s="5"/>
    </row>
    <row r="29" spans="1:15" ht="15.75">
      <c r="A29" s="16">
        <v>22</v>
      </c>
      <c r="B29" s="17" t="s">
        <v>21</v>
      </c>
      <c r="C29" s="11">
        <v>25375.01</v>
      </c>
      <c r="D29" s="11">
        <v>24278.49</v>
      </c>
      <c r="E29" s="12">
        <f t="shared" si="0"/>
        <v>-1096.5199999999968</v>
      </c>
      <c r="F29" s="18">
        <f t="shared" si="1"/>
        <v>95.68</v>
      </c>
      <c r="G29" s="19">
        <v>122606</v>
      </c>
      <c r="H29" s="19">
        <v>125941</v>
      </c>
      <c r="I29" s="20">
        <f t="shared" si="2"/>
        <v>3335</v>
      </c>
      <c r="J29" s="21">
        <f t="shared" si="3"/>
        <v>102.72</v>
      </c>
      <c r="N29" s="1"/>
      <c r="O29" s="5"/>
    </row>
    <row r="30" spans="1:15" ht="15.75">
      <c r="A30" s="16">
        <v>23</v>
      </c>
      <c r="B30" s="17" t="s">
        <v>22</v>
      </c>
      <c r="C30" s="11">
        <v>125294.91</v>
      </c>
      <c r="D30" s="11">
        <v>128772.66</v>
      </c>
      <c r="E30" s="12">
        <f t="shared" si="0"/>
        <v>3477.75</v>
      </c>
      <c r="F30" s="18">
        <f t="shared" si="1"/>
        <v>102.78</v>
      </c>
      <c r="G30" s="19">
        <v>657015</v>
      </c>
      <c r="H30" s="19">
        <v>681113</v>
      </c>
      <c r="I30" s="20">
        <f t="shared" si="2"/>
        <v>24098</v>
      </c>
      <c r="J30" s="21">
        <f t="shared" si="3"/>
        <v>103.67</v>
      </c>
      <c r="N30" s="1"/>
      <c r="O30" s="5"/>
    </row>
    <row r="31" spans="1:15" ht="15.75">
      <c r="A31" s="16">
        <v>24</v>
      </c>
      <c r="B31" s="17" t="s">
        <v>23</v>
      </c>
      <c r="C31" s="11">
        <v>277874.15</v>
      </c>
      <c r="D31" s="11">
        <v>257222.74</v>
      </c>
      <c r="E31" s="12">
        <f t="shared" si="0"/>
        <v>-20651.410000000033</v>
      </c>
      <c r="F31" s="18">
        <f t="shared" si="1"/>
        <v>92.57</v>
      </c>
      <c r="G31" s="19">
        <v>1375646</v>
      </c>
      <c r="H31" s="19">
        <v>1293265</v>
      </c>
      <c r="I31" s="20">
        <f t="shared" si="2"/>
        <v>-82381</v>
      </c>
      <c r="J31" s="21">
        <f t="shared" si="3"/>
        <v>94.01</v>
      </c>
      <c r="N31" s="1"/>
      <c r="O31" s="5"/>
    </row>
    <row r="32" spans="1:15" ht="15.75">
      <c r="A32" s="16">
        <v>25</v>
      </c>
      <c r="B32" s="17" t="s">
        <v>24</v>
      </c>
      <c r="C32" s="11">
        <v>41665.42</v>
      </c>
      <c r="D32" s="11">
        <v>47169.57</v>
      </c>
      <c r="E32" s="12">
        <f t="shared" si="0"/>
        <v>5504.1500000000015</v>
      </c>
      <c r="F32" s="18">
        <f t="shared" si="1"/>
        <v>113.21</v>
      </c>
      <c r="G32" s="19">
        <v>247457</v>
      </c>
      <c r="H32" s="19">
        <v>269096</v>
      </c>
      <c r="I32" s="20">
        <f t="shared" si="2"/>
        <v>21639</v>
      </c>
      <c r="J32" s="21">
        <f t="shared" si="3"/>
        <v>108.74</v>
      </c>
      <c r="N32" s="1"/>
      <c r="O32" s="5"/>
    </row>
    <row r="33" spans="1:15" ht="15.75">
      <c r="A33" s="16">
        <v>26</v>
      </c>
      <c r="B33" s="17" t="s">
        <v>25</v>
      </c>
      <c r="C33" s="11">
        <v>89246.9</v>
      </c>
      <c r="D33" s="11">
        <v>96343.88</v>
      </c>
      <c r="E33" s="12">
        <f t="shared" si="0"/>
        <v>7096.9800000000105</v>
      </c>
      <c r="F33" s="18">
        <f t="shared" si="1"/>
        <v>107.95</v>
      </c>
      <c r="G33" s="19">
        <v>554027</v>
      </c>
      <c r="H33" s="19">
        <v>583941</v>
      </c>
      <c r="I33" s="20">
        <f t="shared" si="2"/>
        <v>29914</v>
      </c>
      <c r="J33" s="21">
        <f t="shared" si="3"/>
        <v>105.4</v>
      </c>
      <c r="N33" s="1"/>
      <c r="O33" s="5"/>
    </row>
    <row r="34" spans="1:15" ht="15.75">
      <c r="A34" s="16">
        <v>27</v>
      </c>
      <c r="B34" s="17" t="s">
        <v>26</v>
      </c>
      <c r="C34" s="11">
        <v>77482.81</v>
      </c>
      <c r="D34" s="11">
        <v>87614.57</v>
      </c>
      <c r="E34" s="12">
        <f t="shared" si="0"/>
        <v>10131.76000000001</v>
      </c>
      <c r="F34" s="18">
        <f t="shared" si="1"/>
        <v>113.08</v>
      </c>
      <c r="G34" s="19">
        <v>325823</v>
      </c>
      <c r="H34" s="19">
        <v>367758</v>
      </c>
      <c r="I34" s="20">
        <f t="shared" si="2"/>
        <v>41935</v>
      </c>
      <c r="J34" s="21">
        <f t="shared" si="3"/>
        <v>112.87</v>
      </c>
      <c r="N34" s="1"/>
      <c r="O34" s="5"/>
    </row>
    <row r="35" spans="1:15" ht="15.75">
      <c r="A35" s="16">
        <v>28</v>
      </c>
      <c r="B35" s="17" t="s">
        <v>27</v>
      </c>
      <c r="C35" s="11">
        <v>68758.44</v>
      </c>
      <c r="D35" s="11">
        <v>74437.49</v>
      </c>
      <c r="E35" s="12">
        <f t="shared" si="0"/>
        <v>5679.050000000003</v>
      </c>
      <c r="F35" s="18">
        <f t="shared" si="1"/>
        <v>108.26</v>
      </c>
      <c r="G35" s="19">
        <v>358713</v>
      </c>
      <c r="H35" s="19">
        <v>350166</v>
      </c>
      <c r="I35" s="20">
        <f t="shared" si="2"/>
        <v>-8547</v>
      </c>
      <c r="J35" s="21">
        <f t="shared" si="3"/>
        <v>97.62</v>
      </c>
      <c r="N35" s="1"/>
      <c r="O35" s="5"/>
    </row>
    <row r="36" spans="1:15" ht="15.75">
      <c r="A36" s="16">
        <v>29</v>
      </c>
      <c r="B36" s="17" t="s">
        <v>28</v>
      </c>
      <c r="C36" s="11">
        <v>130222.7</v>
      </c>
      <c r="D36" s="11">
        <v>133033.2</v>
      </c>
      <c r="E36" s="12">
        <f t="shared" si="0"/>
        <v>2810.5000000000146</v>
      </c>
      <c r="F36" s="18">
        <f t="shared" si="1"/>
        <v>102.16</v>
      </c>
      <c r="G36" s="19">
        <v>820498</v>
      </c>
      <c r="H36" s="19">
        <v>856287</v>
      </c>
      <c r="I36" s="20">
        <f t="shared" si="2"/>
        <v>35789</v>
      </c>
      <c r="J36" s="21">
        <f t="shared" si="3"/>
        <v>104.36</v>
      </c>
      <c r="N36" s="1"/>
      <c r="O36" s="5"/>
    </row>
    <row r="37" spans="1:15" ht="15.75">
      <c r="A37" s="16">
        <v>30</v>
      </c>
      <c r="B37" s="17" t="s">
        <v>29</v>
      </c>
      <c r="C37" s="11">
        <v>199025.73</v>
      </c>
      <c r="D37" s="11">
        <v>214180.73</v>
      </c>
      <c r="E37" s="12">
        <f t="shared" si="0"/>
        <v>15155</v>
      </c>
      <c r="F37" s="18">
        <f t="shared" si="1"/>
        <v>107.61</v>
      </c>
      <c r="G37" s="19">
        <v>1353558</v>
      </c>
      <c r="H37" s="19">
        <v>1419651</v>
      </c>
      <c r="I37" s="20">
        <f t="shared" si="2"/>
        <v>66093</v>
      </c>
      <c r="J37" s="21">
        <f t="shared" si="3"/>
        <v>104.88</v>
      </c>
      <c r="N37" s="1"/>
      <c r="O37" s="5"/>
    </row>
    <row r="38" spans="1:15" ht="15.75">
      <c r="A38" s="16">
        <v>31</v>
      </c>
      <c r="B38" s="17" t="s">
        <v>30</v>
      </c>
      <c r="C38" s="11">
        <v>246875.95</v>
      </c>
      <c r="D38" s="11">
        <v>266782.7</v>
      </c>
      <c r="E38" s="12">
        <f t="shared" si="0"/>
        <v>19906.75</v>
      </c>
      <c r="F38" s="18">
        <f t="shared" si="1"/>
        <v>108.06</v>
      </c>
      <c r="G38" s="19">
        <v>1573730</v>
      </c>
      <c r="H38" s="19">
        <v>1668818</v>
      </c>
      <c r="I38" s="20">
        <f t="shared" si="2"/>
        <v>95088</v>
      </c>
      <c r="J38" s="21">
        <f t="shared" si="3"/>
        <v>106.04</v>
      </c>
      <c r="N38" s="1"/>
      <c r="O38" s="5"/>
    </row>
    <row r="39" spans="1:15" ht="15.75">
      <c r="A39" s="16">
        <v>32</v>
      </c>
      <c r="B39" s="17" t="s">
        <v>31</v>
      </c>
      <c r="C39" s="11">
        <v>150614.72</v>
      </c>
      <c r="D39" s="11">
        <v>144492.22</v>
      </c>
      <c r="E39" s="12">
        <f t="shared" si="0"/>
        <v>-6122.5</v>
      </c>
      <c r="F39" s="18">
        <f t="shared" si="1"/>
        <v>95.93</v>
      </c>
      <c r="G39" s="19">
        <v>990502</v>
      </c>
      <c r="H39" s="19">
        <v>990343</v>
      </c>
      <c r="I39" s="20">
        <f t="shared" si="2"/>
        <v>-159</v>
      </c>
      <c r="J39" s="21">
        <f t="shared" si="3"/>
        <v>99.98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93741.11</v>
      </c>
      <c r="D40" s="11">
        <v>78137.77</v>
      </c>
      <c r="E40" s="12">
        <f t="shared" si="0"/>
        <v>-15603.339999999997</v>
      </c>
      <c r="F40" s="24">
        <f t="shared" si="1"/>
        <v>83.35</v>
      </c>
      <c r="G40" s="25">
        <v>636909</v>
      </c>
      <c r="H40" s="25">
        <v>511344</v>
      </c>
      <c r="I40" s="26">
        <f t="shared" si="2"/>
        <v>-125565</v>
      </c>
      <c r="J40" s="27">
        <f t="shared" si="3"/>
        <v>80.29</v>
      </c>
      <c r="N40" s="1"/>
      <c r="O40" s="5"/>
    </row>
    <row r="41" spans="1:15" ht="16.5" thickBot="1">
      <c r="A41" s="28"/>
      <c r="B41" s="29" t="s">
        <v>33</v>
      </c>
      <c r="C41" s="30">
        <f>SUM(C8:C40)</f>
        <v>10026497.270000001</v>
      </c>
      <c r="D41" s="30">
        <f>SUM(D8:D40)</f>
        <v>10670530.020000003</v>
      </c>
      <c r="E41" s="30">
        <f t="shared" si="0"/>
        <v>644032.7500000019</v>
      </c>
      <c r="F41" s="31">
        <f t="shared" si="1"/>
        <v>106.42</v>
      </c>
      <c r="G41" s="30">
        <f>SUM(G8:G40)</f>
        <v>63627035</v>
      </c>
      <c r="H41" s="30">
        <f>SUM(H8:H40)</f>
        <v>65145086</v>
      </c>
      <c r="I41" s="30">
        <f t="shared" si="2"/>
        <v>1518051</v>
      </c>
      <c r="J41" s="31">
        <f t="shared" si="3"/>
        <v>102.39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A2" sqref="A2:I3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1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53</v>
      </c>
      <c r="D5" s="68"/>
      <c r="E5" s="69"/>
      <c r="F5" s="67" t="s">
        <v>54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37293877</v>
      </c>
      <c r="D8" s="11">
        <v>5588839.08</v>
      </c>
      <c r="E8" s="34">
        <f>ROUND(D8*100/C8,2)</f>
        <v>14.99</v>
      </c>
      <c r="F8" s="14">
        <v>37925694</v>
      </c>
      <c r="G8" s="11">
        <v>5886119.39</v>
      </c>
      <c r="H8" s="34">
        <f>ROUND(G8*100/F8,2)</f>
        <v>15.52</v>
      </c>
      <c r="I8" s="34">
        <f>ROUND(F8-C8,0)</f>
        <v>631817</v>
      </c>
      <c r="J8" s="12">
        <f>G8-D8</f>
        <v>297280.3099999996</v>
      </c>
      <c r="K8" s="35">
        <f>H8-E8</f>
        <v>0.5299999999999994</v>
      </c>
    </row>
    <row r="9" spans="1:11" ht="12.75">
      <c r="A9" s="16">
        <v>2</v>
      </c>
      <c r="B9" s="17" t="s">
        <v>44</v>
      </c>
      <c r="C9" s="19">
        <v>1691523</v>
      </c>
      <c r="D9" s="11">
        <v>266491.16</v>
      </c>
      <c r="E9" s="34">
        <f aca="true" t="shared" si="0" ref="E9:E41">ROUND(D9*100/C9,2)</f>
        <v>15.75</v>
      </c>
      <c r="F9" s="19">
        <v>1729435</v>
      </c>
      <c r="G9" s="11">
        <v>271050.17</v>
      </c>
      <c r="H9" s="34">
        <f aca="true" t="shared" si="1" ref="H9:H41">ROUND(G9*100/F9,2)</f>
        <v>15.67</v>
      </c>
      <c r="I9" s="36">
        <f aca="true" t="shared" si="2" ref="I9:I41">ROUND(F9-C9,0)</f>
        <v>37912</v>
      </c>
      <c r="J9" s="20">
        <f aca="true" t="shared" si="3" ref="J9:K41">G9-D9</f>
        <v>4559.010000000009</v>
      </c>
      <c r="K9" s="37">
        <f t="shared" si="3"/>
        <v>-0.08000000000000007</v>
      </c>
    </row>
    <row r="10" spans="1:11" ht="12.75">
      <c r="A10" s="16">
        <v>3</v>
      </c>
      <c r="B10" s="17" t="s">
        <v>2</v>
      </c>
      <c r="C10" s="19">
        <v>2087343</v>
      </c>
      <c r="D10" s="11">
        <v>341170.5</v>
      </c>
      <c r="E10" s="34">
        <f t="shared" si="0"/>
        <v>16.34</v>
      </c>
      <c r="F10" s="19">
        <v>2065286</v>
      </c>
      <c r="G10" s="11">
        <v>369356.07</v>
      </c>
      <c r="H10" s="34">
        <f t="shared" si="1"/>
        <v>17.88</v>
      </c>
      <c r="I10" s="36">
        <f>ROUND(F10-C10,0)</f>
        <v>-22057</v>
      </c>
      <c r="J10" s="20">
        <f t="shared" si="3"/>
        <v>28185.570000000007</v>
      </c>
      <c r="K10" s="37">
        <f t="shared" si="3"/>
        <v>1.5399999999999991</v>
      </c>
    </row>
    <row r="11" spans="1:11" ht="12.75">
      <c r="A11" s="38">
        <v>4</v>
      </c>
      <c r="B11" s="39" t="s">
        <v>3</v>
      </c>
      <c r="C11" s="19">
        <v>1651672</v>
      </c>
      <c r="D11" s="11">
        <v>259111.9</v>
      </c>
      <c r="E11" s="40">
        <f t="shared" si="0"/>
        <v>15.69</v>
      </c>
      <c r="F11" s="19">
        <v>1697861</v>
      </c>
      <c r="G11" s="11">
        <v>279640.77</v>
      </c>
      <c r="H11" s="40">
        <f t="shared" si="1"/>
        <v>16.47</v>
      </c>
      <c r="I11" s="41">
        <f t="shared" si="2"/>
        <v>46189</v>
      </c>
      <c r="J11" s="42">
        <f t="shared" si="3"/>
        <v>20528.870000000024</v>
      </c>
      <c r="K11" s="37">
        <f t="shared" si="3"/>
        <v>0.7799999999999994</v>
      </c>
    </row>
    <row r="12" spans="1:11" ht="12.75">
      <c r="A12" s="38">
        <v>5</v>
      </c>
      <c r="B12" s="39" t="s">
        <v>4</v>
      </c>
      <c r="C12" s="19">
        <v>488312</v>
      </c>
      <c r="D12" s="11">
        <v>80804.87</v>
      </c>
      <c r="E12" s="40">
        <f t="shared" si="0"/>
        <v>16.55</v>
      </c>
      <c r="F12" s="19">
        <v>486118</v>
      </c>
      <c r="G12" s="11">
        <v>105934.57</v>
      </c>
      <c r="H12" s="40">
        <f t="shared" si="1"/>
        <v>21.79</v>
      </c>
      <c r="I12" s="41">
        <f t="shared" si="2"/>
        <v>-2194</v>
      </c>
      <c r="J12" s="42">
        <f t="shared" si="3"/>
        <v>25129.70000000001</v>
      </c>
      <c r="K12" s="37">
        <f t="shared" si="3"/>
        <v>5.239999999999998</v>
      </c>
    </row>
    <row r="13" spans="1:11" ht="12.75">
      <c r="A13" s="16">
        <v>6</v>
      </c>
      <c r="B13" s="17" t="s">
        <v>5</v>
      </c>
      <c r="C13" s="19">
        <v>433776</v>
      </c>
      <c r="D13" s="11">
        <v>87124.54</v>
      </c>
      <c r="E13" s="34">
        <f t="shared" si="0"/>
        <v>20.09</v>
      </c>
      <c r="F13" s="19">
        <v>483304</v>
      </c>
      <c r="G13" s="11">
        <v>89913.36</v>
      </c>
      <c r="H13" s="34">
        <f t="shared" si="1"/>
        <v>18.6</v>
      </c>
      <c r="I13" s="36">
        <f t="shared" si="2"/>
        <v>49528</v>
      </c>
      <c r="J13" s="20">
        <f t="shared" si="3"/>
        <v>2788.820000000007</v>
      </c>
      <c r="K13" s="37">
        <f t="shared" si="3"/>
        <v>-1.4899999999999984</v>
      </c>
    </row>
    <row r="14" spans="1:11" ht="12.75">
      <c r="A14" s="16">
        <v>7</v>
      </c>
      <c r="B14" s="17" t="s">
        <v>6</v>
      </c>
      <c r="C14" s="19">
        <v>2753539</v>
      </c>
      <c r="D14" s="11">
        <v>474572.82</v>
      </c>
      <c r="E14" s="34">
        <f t="shared" si="0"/>
        <v>17.24</v>
      </c>
      <c r="F14" s="19">
        <v>2863447</v>
      </c>
      <c r="G14" s="11">
        <v>615191.21</v>
      </c>
      <c r="H14" s="34">
        <f t="shared" si="1"/>
        <v>21.48</v>
      </c>
      <c r="I14" s="36">
        <f t="shared" si="2"/>
        <v>109908</v>
      </c>
      <c r="J14" s="20">
        <f t="shared" si="3"/>
        <v>140618.38999999996</v>
      </c>
      <c r="K14" s="37">
        <f t="shared" si="3"/>
        <v>4.240000000000002</v>
      </c>
    </row>
    <row r="15" spans="1:11" ht="12.75">
      <c r="A15" s="38">
        <v>8</v>
      </c>
      <c r="B15" s="39" t="s">
        <v>7</v>
      </c>
      <c r="C15" s="19">
        <v>1803731</v>
      </c>
      <c r="D15" s="11">
        <v>253043.15</v>
      </c>
      <c r="E15" s="40">
        <f t="shared" si="0"/>
        <v>14.03</v>
      </c>
      <c r="F15" s="19">
        <v>2129663</v>
      </c>
      <c r="G15" s="11">
        <v>300474.44</v>
      </c>
      <c r="H15" s="40">
        <f t="shared" si="1"/>
        <v>14.11</v>
      </c>
      <c r="I15" s="41">
        <f t="shared" si="2"/>
        <v>325932</v>
      </c>
      <c r="J15" s="42">
        <f t="shared" si="3"/>
        <v>47431.29000000001</v>
      </c>
      <c r="K15" s="37">
        <f t="shared" si="3"/>
        <v>0.08000000000000007</v>
      </c>
    </row>
    <row r="16" spans="1:11" ht="12.75">
      <c r="A16" s="38">
        <v>9</v>
      </c>
      <c r="B16" s="39" t="s">
        <v>8</v>
      </c>
      <c r="C16" s="19">
        <v>156385</v>
      </c>
      <c r="D16" s="11">
        <v>23566.33</v>
      </c>
      <c r="E16" s="40">
        <f t="shared" si="0"/>
        <v>15.07</v>
      </c>
      <c r="F16" s="19">
        <v>149879</v>
      </c>
      <c r="G16" s="11">
        <v>24449.52</v>
      </c>
      <c r="H16" s="40">
        <f t="shared" si="1"/>
        <v>16.31</v>
      </c>
      <c r="I16" s="41">
        <f t="shared" si="2"/>
        <v>-6506</v>
      </c>
      <c r="J16" s="42">
        <f t="shared" si="3"/>
        <v>883.1899999999987</v>
      </c>
      <c r="K16" s="37">
        <f t="shared" si="3"/>
        <v>1.2399999999999984</v>
      </c>
    </row>
    <row r="17" spans="1:11" ht="12.75">
      <c r="A17" s="16">
        <v>10</v>
      </c>
      <c r="B17" s="17" t="s">
        <v>9</v>
      </c>
      <c r="C17" s="19">
        <v>353496</v>
      </c>
      <c r="D17" s="11">
        <v>121667.68</v>
      </c>
      <c r="E17" s="34">
        <f t="shared" si="0"/>
        <v>34.42</v>
      </c>
      <c r="F17" s="19">
        <v>392184</v>
      </c>
      <c r="G17" s="11">
        <v>123164.95</v>
      </c>
      <c r="H17" s="34">
        <f t="shared" si="1"/>
        <v>31.4</v>
      </c>
      <c r="I17" s="36">
        <f>ROUND(F17-C17,0)</f>
        <v>38688</v>
      </c>
      <c r="J17" s="20">
        <f t="shared" si="3"/>
        <v>1497.270000000004</v>
      </c>
      <c r="K17" s="37">
        <f t="shared" si="3"/>
        <v>-3.020000000000003</v>
      </c>
    </row>
    <row r="18" spans="1:11" ht="12.75">
      <c r="A18" s="16">
        <v>11</v>
      </c>
      <c r="B18" s="17" t="s">
        <v>10</v>
      </c>
      <c r="C18" s="19">
        <v>261775</v>
      </c>
      <c r="D18" s="11">
        <v>32028.28</v>
      </c>
      <c r="E18" s="34">
        <f t="shared" si="0"/>
        <v>12.24</v>
      </c>
      <c r="F18" s="19">
        <v>285396</v>
      </c>
      <c r="G18" s="11">
        <v>51321.6</v>
      </c>
      <c r="H18" s="34">
        <f t="shared" si="1"/>
        <v>17.98</v>
      </c>
      <c r="I18" s="36">
        <f t="shared" si="2"/>
        <v>23621</v>
      </c>
      <c r="J18" s="20">
        <f t="shared" si="3"/>
        <v>19293.32</v>
      </c>
      <c r="K18" s="37">
        <f t="shared" si="3"/>
        <v>5.74</v>
      </c>
    </row>
    <row r="19" spans="1:11" ht="12.75">
      <c r="A19" s="16">
        <v>12</v>
      </c>
      <c r="B19" s="17" t="s">
        <v>11</v>
      </c>
      <c r="C19" s="19">
        <v>1106488</v>
      </c>
      <c r="D19" s="11">
        <v>215908.52</v>
      </c>
      <c r="E19" s="34">
        <f t="shared" si="0"/>
        <v>19.51</v>
      </c>
      <c r="F19" s="19">
        <v>1190868</v>
      </c>
      <c r="G19" s="11">
        <v>222809.69</v>
      </c>
      <c r="H19" s="34">
        <f t="shared" si="1"/>
        <v>18.71</v>
      </c>
      <c r="I19" s="36">
        <f t="shared" si="2"/>
        <v>84380</v>
      </c>
      <c r="J19" s="20">
        <f t="shared" si="3"/>
        <v>6901.170000000013</v>
      </c>
      <c r="K19" s="37">
        <f t="shared" si="3"/>
        <v>-0.8000000000000007</v>
      </c>
    </row>
    <row r="20" spans="1:11" ht="12.75">
      <c r="A20" s="38">
        <v>13</v>
      </c>
      <c r="B20" s="39" t="s">
        <v>12</v>
      </c>
      <c r="C20" s="19">
        <v>241951</v>
      </c>
      <c r="D20" s="11">
        <v>41688.29</v>
      </c>
      <c r="E20" s="40">
        <f t="shared" si="0"/>
        <v>17.23</v>
      </c>
      <c r="F20" s="19">
        <v>235120</v>
      </c>
      <c r="G20" s="11">
        <v>45202.52</v>
      </c>
      <c r="H20" s="40">
        <f t="shared" si="1"/>
        <v>19.23</v>
      </c>
      <c r="I20" s="41">
        <f t="shared" si="2"/>
        <v>-6831</v>
      </c>
      <c r="J20" s="42">
        <f t="shared" si="3"/>
        <v>3514.229999999996</v>
      </c>
      <c r="K20" s="37">
        <f t="shared" si="3"/>
        <v>2</v>
      </c>
    </row>
    <row r="21" spans="1:11" ht="12.75">
      <c r="A21" s="16">
        <v>14</v>
      </c>
      <c r="B21" s="17" t="s">
        <v>13</v>
      </c>
      <c r="C21" s="19">
        <v>1504503</v>
      </c>
      <c r="D21" s="11">
        <v>231816.93</v>
      </c>
      <c r="E21" s="34">
        <f t="shared" si="0"/>
        <v>15.41</v>
      </c>
      <c r="F21" s="19">
        <v>1583295</v>
      </c>
      <c r="G21" s="11">
        <v>229839.62</v>
      </c>
      <c r="H21" s="34">
        <f t="shared" si="1"/>
        <v>14.52</v>
      </c>
      <c r="I21" s="36">
        <f t="shared" si="2"/>
        <v>78792</v>
      </c>
      <c r="J21" s="20">
        <f t="shared" si="3"/>
        <v>-1977.3099999999977</v>
      </c>
      <c r="K21" s="37">
        <f t="shared" si="3"/>
        <v>-0.8900000000000006</v>
      </c>
    </row>
    <row r="22" spans="1:11" ht="12.75">
      <c r="A22" s="16">
        <v>15</v>
      </c>
      <c r="B22" s="17" t="s">
        <v>14</v>
      </c>
      <c r="C22" s="19">
        <v>295473</v>
      </c>
      <c r="D22" s="11">
        <v>53084.36</v>
      </c>
      <c r="E22" s="34">
        <f t="shared" si="0"/>
        <v>17.97</v>
      </c>
      <c r="F22" s="19">
        <v>286291</v>
      </c>
      <c r="G22" s="11">
        <v>53346.73</v>
      </c>
      <c r="H22" s="34">
        <f t="shared" si="1"/>
        <v>18.63</v>
      </c>
      <c r="I22" s="36">
        <f t="shared" si="2"/>
        <v>-9182</v>
      </c>
      <c r="J22" s="20">
        <f t="shared" si="3"/>
        <v>262.3700000000026</v>
      </c>
      <c r="K22" s="37">
        <f t="shared" si="3"/>
        <v>0.6600000000000001</v>
      </c>
    </row>
    <row r="23" spans="1:11" ht="12.75">
      <c r="A23" s="16">
        <v>16</v>
      </c>
      <c r="B23" s="17" t="s">
        <v>15</v>
      </c>
      <c r="C23" s="19">
        <v>693564</v>
      </c>
      <c r="D23" s="11">
        <v>114984.05</v>
      </c>
      <c r="E23" s="34">
        <f t="shared" si="0"/>
        <v>16.58</v>
      </c>
      <c r="F23" s="19">
        <v>731917</v>
      </c>
      <c r="G23" s="11">
        <v>120727.97</v>
      </c>
      <c r="H23" s="34">
        <f t="shared" si="1"/>
        <v>16.49</v>
      </c>
      <c r="I23" s="36">
        <f t="shared" si="2"/>
        <v>38353</v>
      </c>
      <c r="J23" s="20">
        <f t="shared" si="3"/>
        <v>5743.919999999998</v>
      </c>
      <c r="K23" s="37">
        <f t="shared" si="3"/>
        <v>-0.08999999999999986</v>
      </c>
    </row>
    <row r="24" spans="1:11" ht="12.75">
      <c r="A24" s="38">
        <v>17</v>
      </c>
      <c r="B24" s="39" t="s">
        <v>16</v>
      </c>
      <c r="C24" s="19">
        <v>359935</v>
      </c>
      <c r="D24" s="11">
        <v>57557.73</v>
      </c>
      <c r="E24" s="40">
        <f t="shared" si="0"/>
        <v>15.99</v>
      </c>
      <c r="F24" s="19">
        <v>311145</v>
      </c>
      <c r="G24" s="11">
        <v>52070.91</v>
      </c>
      <c r="H24" s="40">
        <f t="shared" si="1"/>
        <v>16.74</v>
      </c>
      <c r="I24" s="41">
        <f t="shared" si="2"/>
        <v>-48790</v>
      </c>
      <c r="J24" s="42">
        <f t="shared" si="3"/>
        <v>-5486.82</v>
      </c>
      <c r="K24" s="37">
        <f t="shared" si="3"/>
        <v>0.7499999999999982</v>
      </c>
    </row>
    <row r="25" spans="1:11" ht="12.75">
      <c r="A25" s="38">
        <v>18</v>
      </c>
      <c r="B25" s="39" t="s">
        <v>17</v>
      </c>
      <c r="C25" s="19">
        <v>416042</v>
      </c>
      <c r="D25" s="11">
        <v>69506.69</v>
      </c>
      <c r="E25" s="40">
        <f t="shared" si="0"/>
        <v>16.71</v>
      </c>
      <c r="F25" s="19">
        <v>456149</v>
      </c>
      <c r="G25" s="11">
        <v>75899.04</v>
      </c>
      <c r="H25" s="40">
        <f t="shared" si="1"/>
        <v>16.64</v>
      </c>
      <c r="I25" s="41">
        <f t="shared" si="2"/>
        <v>40107</v>
      </c>
      <c r="J25" s="42">
        <f t="shared" si="3"/>
        <v>6392.349999999991</v>
      </c>
      <c r="K25" s="37">
        <f t="shared" si="3"/>
        <v>-0.07000000000000028</v>
      </c>
    </row>
    <row r="26" spans="1:11" ht="12.75">
      <c r="A26" s="38">
        <v>19</v>
      </c>
      <c r="B26" s="39" t="s">
        <v>18</v>
      </c>
      <c r="C26" s="19">
        <v>218590</v>
      </c>
      <c r="D26" s="11">
        <v>32024.24</v>
      </c>
      <c r="E26" s="40">
        <f t="shared" si="0"/>
        <v>14.65</v>
      </c>
      <c r="F26" s="19">
        <v>222679</v>
      </c>
      <c r="G26" s="11">
        <v>34500.36</v>
      </c>
      <c r="H26" s="40">
        <f t="shared" si="1"/>
        <v>15.49</v>
      </c>
      <c r="I26" s="41">
        <f t="shared" si="2"/>
        <v>4089</v>
      </c>
      <c r="J26" s="42">
        <f t="shared" si="3"/>
        <v>2476.119999999999</v>
      </c>
      <c r="K26" s="37">
        <f t="shared" si="3"/>
        <v>0.8399999999999999</v>
      </c>
    </row>
    <row r="27" spans="1:11" ht="12.75">
      <c r="A27" s="16">
        <v>20</v>
      </c>
      <c r="B27" s="17" t="s">
        <v>19</v>
      </c>
      <c r="C27" s="19">
        <v>352027</v>
      </c>
      <c r="D27" s="11">
        <v>57069.79</v>
      </c>
      <c r="E27" s="34">
        <f t="shared" si="0"/>
        <v>16.21</v>
      </c>
      <c r="F27" s="19">
        <v>355838</v>
      </c>
      <c r="G27" s="11">
        <v>63260.97</v>
      </c>
      <c r="H27" s="34">
        <f t="shared" si="1"/>
        <v>17.78</v>
      </c>
      <c r="I27" s="36">
        <f t="shared" si="2"/>
        <v>3811</v>
      </c>
      <c r="J27" s="20">
        <f t="shared" si="3"/>
        <v>6191.18</v>
      </c>
      <c r="K27" s="37">
        <f t="shared" si="3"/>
        <v>1.5700000000000003</v>
      </c>
    </row>
    <row r="28" spans="1:11" ht="12.75">
      <c r="A28" s="16">
        <v>21</v>
      </c>
      <c r="B28" s="17" t="s">
        <v>20</v>
      </c>
      <c r="C28" s="19">
        <v>446549</v>
      </c>
      <c r="D28" s="11">
        <v>98258.51</v>
      </c>
      <c r="E28" s="34">
        <f t="shared" si="0"/>
        <v>22</v>
      </c>
      <c r="F28" s="19">
        <v>445794</v>
      </c>
      <c r="G28" s="11">
        <v>103790.14</v>
      </c>
      <c r="H28" s="34">
        <f t="shared" si="1"/>
        <v>23.28</v>
      </c>
      <c r="I28" s="36">
        <f t="shared" si="2"/>
        <v>-755</v>
      </c>
      <c r="J28" s="20">
        <f t="shared" si="3"/>
        <v>5531.630000000005</v>
      </c>
      <c r="K28" s="37">
        <f t="shared" si="3"/>
        <v>1.2800000000000011</v>
      </c>
    </row>
    <row r="29" spans="1:11" ht="12.75">
      <c r="A29" s="38">
        <v>22</v>
      </c>
      <c r="B29" s="39" t="s">
        <v>21</v>
      </c>
      <c r="C29" s="19">
        <v>122606</v>
      </c>
      <c r="D29" s="11">
        <v>25375.01</v>
      </c>
      <c r="E29" s="40">
        <f t="shared" si="0"/>
        <v>20.7</v>
      </c>
      <c r="F29" s="19">
        <v>125941</v>
      </c>
      <c r="G29" s="11">
        <v>24278.49</v>
      </c>
      <c r="H29" s="40">
        <f t="shared" si="1"/>
        <v>19.28</v>
      </c>
      <c r="I29" s="41">
        <f t="shared" si="2"/>
        <v>3335</v>
      </c>
      <c r="J29" s="42">
        <f t="shared" si="3"/>
        <v>-1096.5199999999968</v>
      </c>
      <c r="K29" s="37">
        <f t="shared" si="3"/>
        <v>-1.4199999999999982</v>
      </c>
    </row>
    <row r="30" spans="1:11" ht="12.75">
      <c r="A30" s="38">
        <v>23</v>
      </c>
      <c r="B30" s="39" t="s">
        <v>22</v>
      </c>
      <c r="C30" s="19">
        <v>657015</v>
      </c>
      <c r="D30" s="11">
        <v>125294.91</v>
      </c>
      <c r="E30" s="40">
        <f t="shared" si="0"/>
        <v>19.07</v>
      </c>
      <c r="F30" s="19">
        <v>681113</v>
      </c>
      <c r="G30" s="11">
        <v>128772.66</v>
      </c>
      <c r="H30" s="40">
        <f t="shared" si="1"/>
        <v>18.91</v>
      </c>
      <c r="I30" s="41">
        <f t="shared" si="2"/>
        <v>24098</v>
      </c>
      <c r="J30" s="42">
        <f t="shared" si="3"/>
        <v>3477.75</v>
      </c>
      <c r="K30" s="37">
        <f t="shared" si="3"/>
        <v>-0.16000000000000014</v>
      </c>
    </row>
    <row r="31" spans="1:11" ht="12.75">
      <c r="A31" s="16">
        <v>24</v>
      </c>
      <c r="B31" s="17" t="s">
        <v>23</v>
      </c>
      <c r="C31" s="19">
        <v>1375646</v>
      </c>
      <c r="D31" s="11">
        <v>277874.15</v>
      </c>
      <c r="E31" s="34">
        <f t="shared" si="0"/>
        <v>20.2</v>
      </c>
      <c r="F31" s="19">
        <v>1293265</v>
      </c>
      <c r="G31" s="11">
        <v>257222.74</v>
      </c>
      <c r="H31" s="34">
        <f t="shared" si="1"/>
        <v>19.89</v>
      </c>
      <c r="I31" s="36">
        <f t="shared" si="2"/>
        <v>-82381</v>
      </c>
      <c r="J31" s="20">
        <f t="shared" si="3"/>
        <v>-20651.410000000033</v>
      </c>
      <c r="K31" s="37">
        <f t="shared" si="3"/>
        <v>-0.3099999999999987</v>
      </c>
    </row>
    <row r="32" spans="1:11" ht="12.75">
      <c r="A32" s="38">
        <v>25</v>
      </c>
      <c r="B32" s="39" t="s">
        <v>24</v>
      </c>
      <c r="C32" s="19">
        <v>247457</v>
      </c>
      <c r="D32" s="11">
        <v>41665.42</v>
      </c>
      <c r="E32" s="40">
        <f t="shared" si="0"/>
        <v>16.84</v>
      </c>
      <c r="F32" s="19">
        <v>269096</v>
      </c>
      <c r="G32" s="11">
        <v>47169.57</v>
      </c>
      <c r="H32" s="40">
        <f t="shared" si="1"/>
        <v>17.53</v>
      </c>
      <c r="I32" s="41">
        <f t="shared" si="2"/>
        <v>21639</v>
      </c>
      <c r="J32" s="42">
        <f t="shared" si="3"/>
        <v>5504.1500000000015</v>
      </c>
      <c r="K32" s="37">
        <f t="shared" si="3"/>
        <v>0.6900000000000013</v>
      </c>
    </row>
    <row r="33" spans="1:11" ht="12.75">
      <c r="A33" s="16">
        <v>26</v>
      </c>
      <c r="B33" s="17" t="s">
        <v>25</v>
      </c>
      <c r="C33" s="19">
        <v>554027</v>
      </c>
      <c r="D33" s="11">
        <v>89246.9</v>
      </c>
      <c r="E33" s="34">
        <f t="shared" si="0"/>
        <v>16.11</v>
      </c>
      <c r="F33" s="19">
        <v>583941</v>
      </c>
      <c r="G33" s="11">
        <v>96343.88</v>
      </c>
      <c r="H33" s="34">
        <f t="shared" si="1"/>
        <v>16.5</v>
      </c>
      <c r="I33" s="36">
        <f t="shared" si="2"/>
        <v>29914</v>
      </c>
      <c r="J33" s="20">
        <f t="shared" si="3"/>
        <v>7096.9800000000105</v>
      </c>
      <c r="K33" s="37">
        <f t="shared" si="3"/>
        <v>0.39000000000000057</v>
      </c>
    </row>
    <row r="34" spans="1:11" ht="12.75">
      <c r="A34" s="16">
        <v>27</v>
      </c>
      <c r="B34" s="17" t="s">
        <v>26</v>
      </c>
      <c r="C34" s="19">
        <v>325823</v>
      </c>
      <c r="D34" s="11">
        <v>77482.81</v>
      </c>
      <c r="E34" s="34">
        <f t="shared" si="0"/>
        <v>23.78</v>
      </c>
      <c r="F34" s="19">
        <v>367758</v>
      </c>
      <c r="G34" s="11">
        <v>87614.57</v>
      </c>
      <c r="H34" s="34">
        <f t="shared" si="1"/>
        <v>23.82</v>
      </c>
      <c r="I34" s="36">
        <f t="shared" si="2"/>
        <v>41935</v>
      </c>
      <c r="J34" s="20">
        <f t="shared" si="3"/>
        <v>10131.76000000001</v>
      </c>
      <c r="K34" s="37">
        <f t="shared" si="3"/>
        <v>0.03999999999999915</v>
      </c>
    </row>
    <row r="35" spans="1:11" ht="12.75">
      <c r="A35" s="16">
        <v>28</v>
      </c>
      <c r="B35" s="17" t="s">
        <v>27</v>
      </c>
      <c r="C35" s="19">
        <v>358713</v>
      </c>
      <c r="D35" s="11">
        <v>68758.44</v>
      </c>
      <c r="E35" s="34">
        <f t="shared" si="0"/>
        <v>19.17</v>
      </c>
      <c r="F35" s="19">
        <v>350166</v>
      </c>
      <c r="G35" s="11">
        <v>74437.49</v>
      </c>
      <c r="H35" s="34">
        <f t="shared" si="1"/>
        <v>21.26</v>
      </c>
      <c r="I35" s="36">
        <f t="shared" si="2"/>
        <v>-8547</v>
      </c>
      <c r="J35" s="20">
        <f t="shared" si="3"/>
        <v>5679.050000000003</v>
      </c>
      <c r="K35" s="37">
        <f t="shared" si="3"/>
        <v>2.09</v>
      </c>
    </row>
    <row r="36" spans="1:11" ht="12.75">
      <c r="A36" s="38">
        <v>29</v>
      </c>
      <c r="B36" s="39" t="s">
        <v>28</v>
      </c>
      <c r="C36" s="19">
        <v>820498</v>
      </c>
      <c r="D36" s="11">
        <v>130222.7</v>
      </c>
      <c r="E36" s="40">
        <f t="shared" si="0"/>
        <v>15.87</v>
      </c>
      <c r="F36" s="19">
        <v>856287</v>
      </c>
      <c r="G36" s="11">
        <v>133033.2</v>
      </c>
      <c r="H36" s="40">
        <f t="shared" si="1"/>
        <v>15.54</v>
      </c>
      <c r="I36" s="41">
        <f t="shared" si="2"/>
        <v>35789</v>
      </c>
      <c r="J36" s="42">
        <f t="shared" si="3"/>
        <v>2810.5000000000146</v>
      </c>
      <c r="K36" s="37">
        <f t="shared" si="3"/>
        <v>-0.33000000000000007</v>
      </c>
    </row>
    <row r="37" spans="1:11" ht="12.75">
      <c r="A37" s="38">
        <v>30</v>
      </c>
      <c r="B37" s="39" t="s">
        <v>29</v>
      </c>
      <c r="C37" s="19">
        <v>1353558</v>
      </c>
      <c r="D37" s="11">
        <v>199025.73</v>
      </c>
      <c r="E37" s="40">
        <f t="shared" si="0"/>
        <v>14.7</v>
      </c>
      <c r="F37" s="19">
        <v>1419651</v>
      </c>
      <c r="G37" s="11">
        <v>214180.73</v>
      </c>
      <c r="H37" s="40">
        <f t="shared" si="1"/>
        <v>15.09</v>
      </c>
      <c r="I37" s="41">
        <f t="shared" si="2"/>
        <v>66093</v>
      </c>
      <c r="J37" s="42">
        <f t="shared" si="3"/>
        <v>15155</v>
      </c>
      <c r="K37" s="37">
        <f t="shared" si="3"/>
        <v>0.39000000000000057</v>
      </c>
    </row>
    <row r="38" spans="1:11" ht="12.75">
      <c r="A38" s="38">
        <v>31</v>
      </c>
      <c r="B38" s="39" t="s">
        <v>30</v>
      </c>
      <c r="C38" s="19">
        <v>1573730</v>
      </c>
      <c r="D38" s="11">
        <v>246875.95</v>
      </c>
      <c r="E38" s="40">
        <f t="shared" si="0"/>
        <v>15.69</v>
      </c>
      <c r="F38" s="19">
        <v>1668818</v>
      </c>
      <c r="G38" s="11">
        <v>266782.7</v>
      </c>
      <c r="H38" s="40">
        <f t="shared" si="1"/>
        <v>15.99</v>
      </c>
      <c r="I38" s="41">
        <f t="shared" si="2"/>
        <v>95088</v>
      </c>
      <c r="J38" s="42">
        <f t="shared" si="3"/>
        <v>19906.75</v>
      </c>
      <c r="K38" s="37">
        <f t="shared" si="3"/>
        <v>0.3000000000000007</v>
      </c>
    </row>
    <row r="39" spans="1:11" ht="12.75">
      <c r="A39" s="38">
        <v>32</v>
      </c>
      <c r="B39" s="39" t="s">
        <v>31</v>
      </c>
      <c r="C39" s="19">
        <v>990502</v>
      </c>
      <c r="D39" s="11">
        <v>150614.72</v>
      </c>
      <c r="E39" s="40">
        <f t="shared" si="0"/>
        <v>15.21</v>
      </c>
      <c r="F39" s="19">
        <v>990343</v>
      </c>
      <c r="G39" s="11">
        <v>144492.22</v>
      </c>
      <c r="H39" s="40">
        <f t="shared" si="1"/>
        <v>14.59</v>
      </c>
      <c r="I39" s="41">
        <f t="shared" si="2"/>
        <v>-159</v>
      </c>
      <c r="J39" s="42">
        <f t="shared" si="3"/>
        <v>-6122.5</v>
      </c>
      <c r="K39" s="37">
        <f t="shared" si="3"/>
        <v>-0.620000000000001</v>
      </c>
    </row>
    <row r="40" spans="1:11" ht="13.5" thickBot="1">
      <c r="A40" s="38">
        <v>33</v>
      </c>
      <c r="B40" s="43" t="s">
        <v>32</v>
      </c>
      <c r="C40" s="25">
        <v>636909</v>
      </c>
      <c r="D40" s="11">
        <v>93741.11</v>
      </c>
      <c r="E40" s="44">
        <f t="shared" si="0"/>
        <v>14.72</v>
      </c>
      <c r="F40" s="25">
        <v>511344</v>
      </c>
      <c r="G40" s="11">
        <v>78137.77</v>
      </c>
      <c r="H40" s="44">
        <f t="shared" si="1"/>
        <v>15.28</v>
      </c>
      <c r="I40" s="45">
        <f t="shared" si="2"/>
        <v>-125565</v>
      </c>
      <c r="J40" s="46">
        <f t="shared" si="3"/>
        <v>-15603.339999999997</v>
      </c>
      <c r="K40" s="47">
        <f t="shared" si="3"/>
        <v>0.5599999999999987</v>
      </c>
    </row>
    <row r="41" spans="1:11" ht="16.5" thickBot="1">
      <c r="A41" s="48"/>
      <c r="B41" s="49" t="s">
        <v>33</v>
      </c>
      <c r="C41" s="50">
        <f>SUM(C8:C40)</f>
        <v>63627035</v>
      </c>
      <c r="D41" s="50">
        <f>SUM(D8:D40)</f>
        <v>10026497.270000001</v>
      </c>
      <c r="E41" s="31">
        <f t="shared" si="0"/>
        <v>15.76</v>
      </c>
      <c r="F41" s="50">
        <f>SUM(F8:F40)</f>
        <v>65145086</v>
      </c>
      <c r="G41" s="50">
        <f>SUM(G8:G40)</f>
        <v>10670530.020000003</v>
      </c>
      <c r="H41" s="31">
        <f t="shared" si="1"/>
        <v>16.38</v>
      </c>
      <c r="I41" s="50">
        <f t="shared" si="2"/>
        <v>1518051</v>
      </c>
      <c r="J41" s="50">
        <f>G41-D41</f>
        <v>644032.7500000019</v>
      </c>
      <c r="K41" s="31">
        <f t="shared" si="3"/>
        <v>0.6199999999999992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2017-01-16T08:23:42Z</cp:lastPrinted>
  <dcterms:created xsi:type="dcterms:W3CDTF">2005-05-17T11:24:02Z</dcterms:created>
  <dcterms:modified xsi:type="dcterms:W3CDTF">2017-01-16T08:24:01Z</dcterms:modified>
  <cp:category/>
  <cp:version/>
  <cp:contentType/>
  <cp:contentStatus/>
</cp:coreProperties>
</file>