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1"/>
  </bookViews>
  <sheets>
    <sheet name="Динамика поступлений 01.10.2016" sheetId="1" r:id="rId1"/>
    <sheet name="удельный вес 01.10.2016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<sst xmlns="http://schemas.openxmlformats.org/spreadsheetml/2006/main" count="98" uniqueCount="55">
  <si>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</si>
  <si>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</si>
  <si>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</si>
  <si>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</si>
  <si>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</si>
  <si>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</si>
  <si>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</si>
  <si>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</si>
  <si>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</si>
  <si>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</si>
  <si>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</si>
  <si>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</si>
  <si>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</si>
  <si>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</si>
  <si>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</si>
  <si>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</si>
  <si>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</si>
  <si>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</si>
  <si>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</si>
  <si>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</si>
  <si>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</si>
  <si>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</si>
  <si>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</si>
  <si>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</si>
  <si>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</si>
  <si>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</si>
  <si>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</si>
  <si>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</si>
  <si>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</si>
  <si>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</si>
  <si>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</si>
  <si>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</si>
  <si>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</si>
  <si>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</si>
  <si>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</si>
  <si>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</si>
  <si>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</si>
  <si>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</si>
  <si>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</si>
  <si>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</si>
  <si>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</si>
  <si>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</si>
  <si>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</si>
  <si>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</si>
  <si>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</si>
  <si>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</si>
  <si>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</si>
  <si>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01.10.2015 года (по приказу 65Н)</t>
  </si>
  <si>
    <t>по состоянию на 01.10.2016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</si>
  <si>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01.10.2016 года 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</si>
  <si>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01.10.2016 года</t>
  </si>
  <si>
    <t xml:space="preserve">По состоянию на 01.10.2015 года </t>
  </si>
  <si>
    <t xml:space="preserve">По состоянию на 01.10.2016 года </t>
  </si>
  <si>
    <t>по состоянию на 01.10.2015 года</t>
  </si>
  <si>
    <t xml:space="preserve">по состоянию на 01.10.2016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</si>
</sst>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49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47</v>
      </c>
      <c r="D6" s="7" t="s">
        <v>48</v>
      </c>
      <c r="E6" s="59"/>
      <c r="F6" s="61"/>
      <c r="G6" s="7" t="s">
        <v>53</v>
      </c>
      <c r="H6" s="7" t="s">
        <v>54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4522861.15</v>
      </c>
      <c r="D8" s="11">
        <v>4704234.46</v>
      </c>
      <c r="E8" s="12">
        <f aca="true" t="shared" si="0" ref="E8:E41">D8-C8</f>
        <v>181373.3099999996</v>
      </c>
      <c r="F8" s="13">
        <f aca="true" t="shared" si="1" ref="F8:F41">ROUND(D8/C8*100,2)</f>
        <v>104.01</v>
      </c>
      <c r="G8" s="14">
        <v>30420138</v>
      </c>
      <c r="H8" s="14">
        <v>31043681</v>
      </c>
      <c r="I8" s="12">
        <f>H8-G8</f>
        <v>623543</v>
      </c>
      <c r="J8" s="15">
        <f>ROUND(H8/G8*100,2)</f>
        <v>102.05</v>
      </c>
      <c r="N8" s="1"/>
      <c r="O8" s="5"/>
    </row>
    <row r="9" spans="1:15" ht="15.75">
      <c r="A9" s="16">
        <v>2</v>
      </c>
      <c r="B9" s="17" t="s">
        <v>44</v>
      </c>
      <c r="C9" s="11">
        <v>213948.95</v>
      </c>
      <c r="D9" s="11">
        <v>214596.13</v>
      </c>
      <c r="E9" s="12">
        <f t="shared" si="0"/>
        <v>647.179999999993</v>
      </c>
      <c r="F9" s="18">
        <f t="shared" si="1"/>
        <v>100.3</v>
      </c>
      <c r="G9" s="19">
        <v>1399241</v>
      </c>
      <c r="H9" s="19">
        <v>1407930</v>
      </c>
      <c r="I9" s="20">
        <f aca="true" t="shared" si="2" ref="I9:I41">H9-G9</f>
        <v>8689</v>
      </c>
      <c r="J9" s="21">
        <f aca="true" t="shared" si="3" ref="J9:J41">ROUND(H9/G9*100,2)</f>
        <v>100.62</v>
      </c>
      <c r="N9" s="1"/>
      <c r="O9" s="5"/>
    </row>
    <row r="10" spans="1:15" ht="15.75">
      <c r="A10" s="16">
        <v>3</v>
      </c>
      <c r="B10" s="17" t="s">
        <v>2</v>
      </c>
      <c r="C10" s="11">
        <v>276669.52</v>
      </c>
      <c r="D10" s="11">
        <v>286383.93</v>
      </c>
      <c r="E10" s="12">
        <f t="shared" si="0"/>
        <v>9714.409999999974</v>
      </c>
      <c r="F10" s="18">
        <f t="shared" si="1"/>
        <v>103.51</v>
      </c>
      <c r="G10" s="19">
        <v>1711571</v>
      </c>
      <c r="H10" s="19">
        <v>1682414</v>
      </c>
      <c r="I10" s="20">
        <f t="shared" si="2"/>
        <v>-29157</v>
      </c>
      <c r="J10" s="21">
        <f t="shared" si="3"/>
        <v>98.3</v>
      </c>
      <c r="N10" s="1"/>
      <c r="O10" s="5"/>
    </row>
    <row r="11" spans="1:15" ht="15.75">
      <c r="A11" s="16">
        <v>4</v>
      </c>
      <c r="B11" s="17" t="s">
        <v>3</v>
      </c>
      <c r="C11" s="11">
        <v>206868.26</v>
      </c>
      <c r="D11" s="11">
        <v>227698.47</v>
      </c>
      <c r="E11" s="12">
        <f t="shared" si="0"/>
        <v>20830.209999999992</v>
      </c>
      <c r="F11" s="18">
        <f t="shared" si="1"/>
        <v>110.07</v>
      </c>
      <c r="G11" s="19">
        <v>1331315</v>
      </c>
      <c r="H11" s="19">
        <v>1383897</v>
      </c>
      <c r="I11" s="20">
        <f t="shared" si="2"/>
        <v>52582</v>
      </c>
      <c r="J11" s="21">
        <f t="shared" si="3"/>
        <v>103.95</v>
      </c>
      <c r="N11" s="1"/>
      <c r="O11" s="5"/>
    </row>
    <row r="12" spans="1:15" ht="15.75">
      <c r="A12" s="16">
        <v>5</v>
      </c>
      <c r="B12" s="17" t="s">
        <v>4</v>
      </c>
      <c r="C12" s="11">
        <v>70780.66</v>
      </c>
      <c r="D12" s="11">
        <v>75691</v>
      </c>
      <c r="E12" s="12">
        <f t="shared" si="0"/>
        <v>4910.3399999999965</v>
      </c>
      <c r="F12" s="18">
        <f t="shared" si="1"/>
        <v>106.94</v>
      </c>
      <c r="G12" s="19">
        <v>399474</v>
      </c>
      <c r="H12" s="19">
        <v>395622</v>
      </c>
      <c r="I12" s="20">
        <f t="shared" si="2"/>
        <v>-3852</v>
      </c>
      <c r="J12" s="21">
        <f t="shared" si="3"/>
        <v>99.04</v>
      </c>
      <c r="N12" s="1"/>
      <c r="O12" s="5"/>
    </row>
    <row r="13" spans="1:15" ht="15.75">
      <c r="A13" s="16">
        <v>6</v>
      </c>
      <c r="B13" s="17" t="s">
        <v>5</v>
      </c>
      <c r="C13" s="11">
        <v>69575.99</v>
      </c>
      <c r="D13" s="11">
        <v>72041.51</v>
      </c>
      <c r="E13" s="12">
        <f t="shared" si="0"/>
        <v>2465.5199999999895</v>
      </c>
      <c r="F13" s="18">
        <f t="shared" si="1"/>
        <v>103.54</v>
      </c>
      <c r="G13" s="19">
        <v>354096</v>
      </c>
      <c r="H13" s="19">
        <v>388655</v>
      </c>
      <c r="I13" s="20">
        <f t="shared" si="2"/>
        <v>34559</v>
      </c>
      <c r="J13" s="21">
        <f t="shared" si="3"/>
        <v>109.76</v>
      </c>
      <c r="N13" s="1"/>
      <c r="O13" s="5"/>
    </row>
    <row r="14" spans="1:15" ht="15.75">
      <c r="A14" s="16">
        <v>7</v>
      </c>
      <c r="B14" s="17" t="s">
        <v>6</v>
      </c>
      <c r="C14" s="11">
        <v>385223.34</v>
      </c>
      <c r="D14" s="11">
        <v>504903.89</v>
      </c>
      <c r="E14" s="12">
        <f t="shared" si="0"/>
        <v>119680.54999999999</v>
      </c>
      <c r="F14" s="18">
        <f t="shared" si="1"/>
        <v>131.07</v>
      </c>
      <c r="G14" s="19">
        <v>2246619</v>
      </c>
      <c r="H14" s="19">
        <v>2356825</v>
      </c>
      <c r="I14" s="20">
        <f t="shared" si="2"/>
        <v>110206</v>
      </c>
      <c r="J14" s="21">
        <f t="shared" si="3"/>
        <v>104.91</v>
      </c>
      <c r="N14" s="1"/>
      <c r="O14" s="5"/>
    </row>
    <row r="15" spans="1:15" ht="15.75">
      <c r="A15" s="16">
        <v>8</v>
      </c>
      <c r="B15" s="17" t="s">
        <v>7</v>
      </c>
      <c r="C15" s="11">
        <v>203260.73</v>
      </c>
      <c r="D15" s="11">
        <v>241760.67</v>
      </c>
      <c r="E15" s="12">
        <f t="shared" si="0"/>
        <v>38499.94</v>
      </c>
      <c r="F15" s="18">
        <f t="shared" si="1"/>
        <v>118.94</v>
      </c>
      <c r="G15" s="19">
        <v>1461740</v>
      </c>
      <c r="H15" s="19">
        <v>1736408</v>
      </c>
      <c r="I15" s="20">
        <f t="shared" si="2"/>
        <v>274668</v>
      </c>
      <c r="J15" s="21">
        <f t="shared" si="3"/>
        <v>118.79</v>
      </c>
      <c r="N15" s="1"/>
      <c r="O15" s="5"/>
    </row>
    <row r="16" spans="1:15" ht="15.75">
      <c r="A16" s="16">
        <v>9</v>
      </c>
      <c r="B16" s="17" t="s">
        <v>8</v>
      </c>
      <c r="C16" s="11">
        <v>18586.52</v>
      </c>
      <c r="D16" s="11">
        <v>19562.33</v>
      </c>
      <c r="E16" s="12">
        <f t="shared" si="0"/>
        <v>975.8100000000013</v>
      </c>
      <c r="F16" s="18">
        <f t="shared" si="1"/>
        <v>105.25</v>
      </c>
      <c r="G16" s="19">
        <v>130237</v>
      </c>
      <c r="H16" s="19">
        <v>122696</v>
      </c>
      <c r="I16" s="20">
        <f t="shared" si="2"/>
        <v>-7541</v>
      </c>
      <c r="J16" s="21">
        <f t="shared" si="3"/>
        <v>94.21</v>
      </c>
      <c r="N16" s="1"/>
      <c r="O16" s="5"/>
    </row>
    <row r="17" spans="1:15" ht="15.75">
      <c r="A17" s="16">
        <v>10</v>
      </c>
      <c r="B17" s="17" t="s">
        <v>9</v>
      </c>
      <c r="C17" s="11">
        <v>98207.46</v>
      </c>
      <c r="D17" s="11">
        <v>97781.89</v>
      </c>
      <c r="E17" s="12">
        <f t="shared" si="0"/>
        <v>-425.570000000007</v>
      </c>
      <c r="F17" s="18">
        <f t="shared" si="1"/>
        <v>99.57</v>
      </c>
      <c r="G17" s="19">
        <v>288615</v>
      </c>
      <c r="H17" s="19">
        <v>322585</v>
      </c>
      <c r="I17" s="20">
        <f t="shared" si="2"/>
        <v>33970</v>
      </c>
      <c r="J17" s="21">
        <f t="shared" si="3"/>
        <v>111.77</v>
      </c>
      <c r="N17" s="1"/>
      <c r="O17" s="5"/>
    </row>
    <row r="18" spans="1:15" ht="15.75">
      <c r="A18" s="16">
        <v>11</v>
      </c>
      <c r="B18" s="17" t="s">
        <v>10</v>
      </c>
      <c r="C18" s="11">
        <v>33766.02</v>
      </c>
      <c r="D18" s="11">
        <v>38486</v>
      </c>
      <c r="E18" s="12">
        <f t="shared" si="0"/>
        <v>4719.980000000003</v>
      </c>
      <c r="F18" s="18">
        <f t="shared" si="1"/>
        <v>113.98</v>
      </c>
      <c r="G18" s="19">
        <v>214509</v>
      </c>
      <c r="H18" s="19">
        <v>231717</v>
      </c>
      <c r="I18" s="20">
        <f t="shared" si="2"/>
        <v>17208</v>
      </c>
      <c r="J18" s="21">
        <f t="shared" si="3"/>
        <v>108.02</v>
      </c>
      <c r="N18" s="1"/>
      <c r="O18" s="5"/>
    </row>
    <row r="19" spans="1:15" ht="15.75">
      <c r="A19" s="16">
        <v>12</v>
      </c>
      <c r="B19" s="17" t="s">
        <v>11</v>
      </c>
      <c r="C19" s="11">
        <v>171991.37</v>
      </c>
      <c r="D19" s="11">
        <v>179066.86</v>
      </c>
      <c r="E19" s="12">
        <f t="shared" si="0"/>
        <v>7075.489999999991</v>
      </c>
      <c r="F19" s="18">
        <f t="shared" si="1"/>
        <v>104.11</v>
      </c>
      <c r="G19" s="19">
        <v>904635</v>
      </c>
      <c r="H19" s="19">
        <v>967661</v>
      </c>
      <c r="I19" s="20">
        <f t="shared" si="2"/>
        <v>63026</v>
      </c>
      <c r="J19" s="21">
        <f t="shared" si="3"/>
        <v>106.97</v>
      </c>
      <c r="N19" s="1"/>
      <c r="O19" s="5"/>
    </row>
    <row r="20" spans="1:15" ht="15.75">
      <c r="A20" s="16">
        <v>13</v>
      </c>
      <c r="B20" s="17" t="s">
        <v>12</v>
      </c>
      <c r="C20" s="11">
        <v>34158.83</v>
      </c>
      <c r="D20" s="11">
        <v>37522.24</v>
      </c>
      <c r="E20" s="12">
        <f t="shared" si="0"/>
        <v>3363.409999999996</v>
      </c>
      <c r="F20" s="18">
        <f t="shared" si="1"/>
        <v>109.85</v>
      </c>
      <c r="G20" s="19">
        <v>200636</v>
      </c>
      <c r="H20" s="19">
        <v>193736</v>
      </c>
      <c r="I20" s="20">
        <f t="shared" si="2"/>
        <v>-6900</v>
      </c>
      <c r="J20" s="21">
        <f t="shared" si="3"/>
        <v>96.56</v>
      </c>
      <c r="N20" s="1"/>
      <c r="O20" s="5"/>
    </row>
    <row r="21" spans="1:15" ht="15.75">
      <c r="A21" s="16">
        <v>14</v>
      </c>
      <c r="B21" s="17" t="s">
        <v>13</v>
      </c>
      <c r="C21" s="11">
        <v>186623.77</v>
      </c>
      <c r="D21" s="11">
        <v>181298.73</v>
      </c>
      <c r="E21" s="12">
        <f t="shared" si="0"/>
        <v>-5325.039999999979</v>
      </c>
      <c r="F21" s="18">
        <f t="shared" si="1"/>
        <v>97.15</v>
      </c>
      <c r="G21" s="19">
        <v>1221535</v>
      </c>
      <c r="H21" s="19">
        <v>1287285</v>
      </c>
      <c r="I21" s="20">
        <f t="shared" si="2"/>
        <v>65750</v>
      </c>
      <c r="J21" s="21">
        <f t="shared" si="3"/>
        <v>105.38</v>
      </c>
      <c r="N21" s="1"/>
      <c r="O21" s="5"/>
    </row>
    <row r="22" spans="1:15" ht="15.75">
      <c r="A22" s="16">
        <v>15</v>
      </c>
      <c r="B22" s="17" t="s">
        <v>14</v>
      </c>
      <c r="C22" s="11">
        <v>42878.46</v>
      </c>
      <c r="D22" s="11">
        <v>42388.3</v>
      </c>
      <c r="E22" s="12">
        <f t="shared" si="0"/>
        <v>-490.1599999999962</v>
      </c>
      <c r="F22" s="18">
        <f t="shared" si="1"/>
        <v>98.86</v>
      </c>
      <c r="G22" s="19">
        <v>241336</v>
      </c>
      <c r="H22" s="19">
        <v>235132</v>
      </c>
      <c r="I22" s="20">
        <f t="shared" si="2"/>
        <v>-6204</v>
      </c>
      <c r="J22" s="21">
        <f t="shared" si="3"/>
        <v>97.43</v>
      </c>
      <c r="N22" s="1"/>
      <c r="O22" s="5"/>
    </row>
    <row r="23" spans="1:15" ht="15.75">
      <c r="A23" s="16">
        <v>16</v>
      </c>
      <c r="B23" s="17" t="s">
        <v>15</v>
      </c>
      <c r="C23" s="11">
        <v>93410.62</v>
      </c>
      <c r="D23" s="11">
        <v>94308.89</v>
      </c>
      <c r="E23" s="12">
        <f t="shared" si="0"/>
        <v>898.2700000000041</v>
      </c>
      <c r="F23" s="18">
        <f t="shared" si="1"/>
        <v>100.96</v>
      </c>
      <c r="G23" s="19">
        <v>563278</v>
      </c>
      <c r="H23" s="19">
        <v>595433</v>
      </c>
      <c r="I23" s="20">
        <f t="shared" si="2"/>
        <v>32155</v>
      </c>
      <c r="J23" s="21">
        <f t="shared" si="3"/>
        <v>105.71</v>
      </c>
      <c r="N23" s="1"/>
      <c r="O23" s="5"/>
    </row>
    <row r="24" spans="1:15" ht="15.75">
      <c r="A24" s="16">
        <v>17</v>
      </c>
      <c r="B24" s="17" t="s">
        <v>16</v>
      </c>
      <c r="C24" s="11">
        <v>46548.39</v>
      </c>
      <c r="D24" s="11">
        <v>41215.01</v>
      </c>
      <c r="E24" s="12">
        <f t="shared" si="0"/>
        <v>-5333.379999999997</v>
      </c>
      <c r="F24" s="18">
        <f t="shared" si="1"/>
        <v>88.54</v>
      </c>
      <c r="G24" s="19">
        <v>296093</v>
      </c>
      <c r="H24" s="19">
        <v>256181</v>
      </c>
      <c r="I24" s="20">
        <f t="shared" si="2"/>
        <v>-39912</v>
      </c>
      <c r="J24" s="21">
        <f t="shared" si="3"/>
        <v>86.52</v>
      </c>
      <c r="N24" s="1"/>
      <c r="O24" s="5"/>
    </row>
    <row r="25" spans="1:15" ht="15.75">
      <c r="A25" s="16">
        <v>18</v>
      </c>
      <c r="B25" s="17" t="s">
        <v>17</v>
      </c>
      <c r="C25" s="11">
        <v>53930.97</v>
      </c>
      <c r="D25" s="11">
        <v>60312.22</v>
      </c>
      <c r="E25" s="12">
        <f t="shared" si="0"/>
        <v>6381.25</v>
      </c>
      <c r="F25" s="18">
        <f t="shared" si="1"/>
        <v>111.83</v>
      </c>
      <c r="G25" s="19">
        <v>332176</v>
      </c>
      <c r="H25" s="19">
        <v>367203</v>
      </c>
      <c r="I25" s="20">
        <f t="shared" si="2"/>
        <v>35027</v>
      </c>
      <c r="J25" s="21">
        <f t="shared" si="3"/>
        <v>110.54</v>
      </c>
      <c r="N25" s="1"/>
      <c r="O25" s="5"/>
    </row>
    <row r="26" spans="1:15" ht="15.75">
      <c r="A26" s="16">
        <v>19</v>
      </c>
      <c r="B26" s="17" t="s">
        <v>18</v>
      </c>
      <c r="C26" s="11">
        <v>25595.7</v>
      </c>
      <c r="D26" s="11">
        <v>28050.24</v>
      </c>
      <c r="E26" s="12">
        <f t="shared" si="0"/>
        <v>2454.540000000001</v>
      </c>
      <c r="F26" s="18">
        <f t="shared" si="1"/>
        <v>109.59</v>
      </c>
      <c r="G26" s="19">
        <v>180213</v>
      </c>
      <c r="H26" s="19">
        <v>184189</v>
      </c>
      <c r="I26" s="20">
        <f t="shared" si="2"/>
        <v>3976</v>
      </c>
      <c r="J26" s="21">
        <f t="shared" si="3"/>
        <v>102.21</v>
      </c>
      <c r="N26" s="1"/>
      <c r="O26" s="5"/>
    </row>
    <row r="27" spans="1:15" ht="15.75">
      <c r="A27" s="16">
        <v>20</v>
      </c>
      <c r="B27" s="17" t="s">
        <v>19</v>
      </c>
      <c r="C27" s="11">
        <v>45198.71</v>
      </c>
      <c r="D27" s="11">
        <v>49926.63</v>
      </c>
      <c r="E27" s="12">
        <f t="shared" si="0"/>
        <v>4727.919999999998</v>
      </c>
      <c r="F27" s="18">
        <f t="shared" si="1"/>
        <v>110.46</v>
      </c>
      <c r="G27" s="19">
        <v>285917</v>
      </c>
      <c r="H27" s="19">
        <v>292991</v>
      </c>
      <c r="I27" s="20">
        <f t="shared" si="2"/>
        <v>7074</v>
      </c>
      <c r="J27" s="21">
        <f t="shared" si="3"/>
        <v>102.47</v>
      </c>
      <c r="N27" s="1"/>
      <c r="O27" s="5"/>
    </row>
    <row r="28" spans="1:15" ht="15.75">
      <c r="A28" s="16">
        <v>21</v>
      </c>
      <c r="B28" s="17" t="s">
        <v>20</v>
      </c>
      <c r="C28" s="11">
        <v>79766.67</v>
      </c>
      <c r="D28" s="11">
        <v>82148.8</v>
      </c>
      <c r="E28" s="12">
        <f t="shared" si="0"/>
        <v>2382.1300000000047</v>
      </c>
      <c r="F28" s="18">
        <f t="shared" si="1"/>
        <v>102.99</v>
      </c>
      <c r="G28" s="19">
        <v>365005</v>
      </c>
      <c r="H28" s="19">
        <v>369131</v>
      </c>
      <c r="I28" s="20">
        <f t="shared" si="2"/>
        <v>4126</v>
      </c>
      <c r="J28" s="21">
        <f t="shared" si="3"/>
        <v>101.13</v>
      </c>
      <c r="N28" s="1"/>
      <c r="O28" s="5"/>
    </row>
    <row r="29" spans="1:15" ht="15.75">
      <c r="A29" s="16">
        <v>22</v>
      </c>
      <c r="B29" s="17" t="s">
        <v>21</v>
      </c>
      <c r="C29" s="11">
        <v>18946.51</v>
      </c>
      <c r="D29" s="11">
        <v>19273.98</v>
      </c>
      <c r="E29" s="12">
        <f t="shared" si="0"/>
        <v>327.47000000000116</v>
      </c>
      <c r="F29" s="18">
        <f t="shared" si="1"/>
        <v>101.73</v>
      </c>
      <c r="G29" s="19">
        <v>108610</v>
      </c>
      <c r="H29" s="19">
        <v>112979</v>
      </c>
      <c r="I29" s="20">
        <f t="shared" si="2"/>
        <v>4369</v>
      </c>
      <c r="J29" s="21">
        <f t="shared" si="3"/>
        <v>104.02</v>
      </c>
      <c r="N29" s="1"/>
      <c r="O29" s="5"/>
    </row>
    <row r="30" spans="1:15" ht="15.75">
      <c r="A30" s="16">
        <v>23</v>
      </c>
      <c r="B30" s="17" t="s">
        <v>22</v>
      </c>
      <c r="C30" s="11">
        <v>101264.52</v>
      </c>
      <c r="D30" s="11">
        <v>105112.37</v>
      </c>
      <c r="E30" s="12">
        <f t="shared" si="0"/>
        <v>3847.8499999999913</v>
      </c>
      <c r="F30" s="18">
        <f t="shared" si="1"/>
        <v>103.8</v>
      </c>
      <c r="G30" s="19">
        <v>528097</v>
      </c>
      <c r="H30" s="19">
        <v>562652</v>
      </c>
      <c r="I30" s="20">
        <f t="shared" si="2"/>
        <v>34555</v>
      </c>
      <c r="J30" s="21">
        <f t="shared" si="3"/>
        <v>106.54</v>
      </c>
      <c r="N30" s="1"/>
      <c r="O30" s="5"/>
    </row>
    <row r="31" spans="1:15" ht="15.75">
      <c r="A31" s="16">
        <v>24</v>
      </c>
      <c r="B31" s="17" t="s">
        <v>23</v>
      </c>
      <c r="C31" s="11">
        <v>224982.72</v>
      </c>
      <c r="D31" s="11">
        <v>210040.4</v>
      </c>
      <c r="E31" s="12">
        <f t="shared" si="0"/>
        <v>-14942.320000000007</v>
      </c>
      <c r="F31" s="18">
        <f t="shared" si="1"/>
        <v>93.36</v>
      </c>
      <c r="G31" s="19">
        <v>1123443</v>
      </c>
      <c r="H31" s="19">
        <v>1061564</v>
      </c>
      <c r="I31" s="20">
        <f t="shared" si="2"/>
        <v>-61879</v>
      </c>
      <c r="J31" s="21">
        <f t="shared" si="3"/>
        <v>94.49</v>
      </c>
      <c r="N31" s="1"/>
      <c r="O31" s="5"/>
    </row>
    <row r="32" spans="1:15" ht="15.75">
      <c r="A32" s="16">
        <v>25</v>
      </c>
      <c r="B32" s="17" t="s">
        <v>24</v>
      </c>
      <c r="C32" s="11">
        <v>34143.1</v>
      </c>
      <c r="D32" s="11">
        <v>38759.98</v>
      </c>
      <c r="E32" s="12">
        <f t="shared" si="0"/>
        <v>4616.880000000005</v>
      </c>
      <c r="F32" s="18">
        <f t="shared" si="1"/>
        <v>113.52</v>
      </c>
      <c r="G32" s="19">
        <v>197647</v>
      </c>
      <c r="H32" s="19">
        <v>219514</v>
      </c>
      <c r="I32" s="20">
        <f t="shared" si="2"/>
        <v>21867</v>
      </c>
      <c r="J32" s="21">
        <f t="shared" si="3"/>
        <v>111.06</v>
      </c>
      <c r="N32" s="1"/>
      <c r="O32" s="5"/>
    </row>
    <row r="33" spans="1:15" ht="15.75">
      <c r="A33" s="16">
        <v>26</v>
      </c>
      <c r="B33" s="17" t="s">
        <v>25</v>
      </c>
      <c r="C33" s="11">
        <v>72059.41</v>
      </c>
      <c r="D33" s="11">
        <v>77818.38</v>
      </c>
      <c r="E33" s="12">
        <f t="shared" si="0"/>
        <v>5758.970000000001</v>
      </c>
      <c r="F33" s="18">
        <f t="shared" si="1"/>
        <v>107.99</v>
      </c>
      <c r="G33" s="19">
        <v>453514</v>
      </c>
      <c r="H33" s="19">
        <v>474626</v>
      </c>
      <c r="I33" s="20">
        <f t="shared" si="2"/>
        <v>21112</v>
      </c>
      <c r="J33" s="21">
        <f t="shared" si="3"/>
        <v>104.66</v>
      </c>
      <c r="N33" s="1"/>
      <c r="O33" s="5"/>
    </row>
    <row r="34" spans="1:15" ht="15.75">
      <c r="A34" s="16">
        <v>27</v>
      </c>
      <c r="B34" s="17" t="s">
        <v>26</v>
      </c>
      <c r="C34" s="11">
        <v>60822.44</v>
      </c>
      <c r="D34" s="11">
        <v>69773.34</v>
      </c>
      <c r="E34" s="12">
        <f t="shared" si="0"/>
        <v>8950.899999999994</v>
      </c>
      <c r="F34" s="18">
        <f t="shared" si="1"/>
        <v>114.72</v>
      </c>
      <c r="G34" s="19">
        <v>258583</v>
      </c>
      <c r="H34" s="19">
        <v>294635</v>
      </c>
      <c r="I34" s="20">
        <f t="shared" si="2"/>
        <v>36052</v>
      </c>
      <c r="J34" s="21">
        <f t="shared" si="3"/>
        <v>113.94</v>
      </c>
      <c r="N34" s="1"/>
      <c r="O34" s="5"/>
    </row>
    <row r="35" spans="1:15" ht="15.75">
      <c r="A35" s="16">
        <v>28</v>
      </c>
      <c r="B35" s="17" t="s">
        <v>27</v>
      </c>
      <c r="C35" s="11">
        <v>55848.02</v>
      </c>
      <c r="D35" s="11">
        <v>59874.04</v>
      </c>
      <c r="E35" s="12">
        <f t="shared" si="0"/>
        <v>4026.020000000004</v>
      </c>
      <c r="F35" s="18">
        <f t="shared" si="1"/>
        <v>107.21</v>
      </c>
      <c r="G35" s="19">
        <v>300540</v>
      </c>
      <c r="H35" s="19">
        <v>286640</v>
      </c>
      <c r="I35" s="20">
        <f t="shared" si="2"/>
        <v>-13900</v>
      </c>
      <c r="J35" s="21">
        <f t="shared" si="3"/>
        <v>95.37</v>
      </c>
      <c r="N35" s="1"/>
      <c r="O35" s="5"/>
    </row>
    <row r="36" spans="1:15" ht="15.75">
      <c r="A36" s="16">
        <v>29</v>
      </c>
      <c r="B36" s="17" t="s">
        <v>28</v>
      </c>
      <c r="C36" s="11">
        <v>107983.31</v>
      </c>
      <c r="D36" s="11">
        <v>107122.47</v>
      </c>
      <c r="E36" s="12">
        <f t="shared" si="0"/>
        <v>-860.8399999999965</v>
      </c>
      <c r="F36" s="18">
        <f t="shared" si="1"/>
        <v>99.2</v>
      </c>
      <c r="G36" s="19">
        <v>667636</v>
      </c>
      <c r="H36" s="19">
        <v>695551</v>
      </c>
      <c r="I36" s="20">
        <f t="shared" si="2"/>
        <v>27915</v>
      </c>
      <c r="J36" s="21">
        <f t="shared" si="3"/>
        <v>104.18</v>
      </c>
      <c r="N36" s="1"/>
      <c r="O36" s="5"/>
    </row>
    <row r="37" spans="1:15" ht="15.75">
      <c r="A37" s="16">
        <v>30</v>
      </c>
      <c r="B37" s="17" t="s">
        <v>29</v>
      </c>
      <c r="C37" s="11">
        <v>161002.09</v>
      </c>
      <c r="D37" s="11">
        <v>176080.64</v>
      </c>
      <c r="E37" s="12">
        <f t="shared" si="0"/>
        <v>15078.550000000017</v>
      </c>
      <c r="F37" s="18">
        <f t="shared" si="1"/>
        <v>109.37</v>
      </c>
      <c r="G37" s="19">
        <v>1113445</v>
      </c>
      <c r="H37" s="19">
        <v>1156791</v>
      </c>
      <c r="I37" s="20">
        <f t="shared" si="2"/>
        <v>43346</v>
      </c>
      <c r="J37" s="21">
        <f t="shared" si="3"/>
        <v>103.89</v>
      </c>
      <c r="N37" s="1"/>
      <c r="O37" s="5"/>
    </row>
    <row r="38" spans="1:15" ht="15.75">
      <c r="A38" s="16">
        <v>31</v>
      </c>
      <c r="B38" s="17" t="s">
        <v>30</v>
      </c>
      <c r="C38" s="11">
        <v>199187.96</v>
      </c>
      <c r="D38" s="11">
        <v>213457.56</v>
      </c>
      <c r="E38" s="12">
        <f t="shared" si="0"/>
        <v>14269.600000000006</v>
      </c>
      <c r="F38" s="18">
        <f t="shared" si="1"/>
        <v>107.16</v>
      </c>
      <c r="G38" s="19">
        <v>1284731</v>
      </c>
      <c r="H38" s="19">
        <v>1377270</v>
      </c>
      <c r="I38" s="20">
        <f t="shared" si="2"/>
        <v>92539</v>
      </c>
      <c r="J38" s="21">
        <f t="shared" si="3"/>
        <v>107.2</v>
      </c>
      <c r="N38" s="1"/>
      <c r="O38" s="5"/>
    </row>
    <row r="39" spans="1:15" ht="15.75">
      <c r="A39" s="16">
        <v>32</v>
      </c>
      <c r="B39" s="17" t="s">
        <v>31</v>
      </c>
      <c r="C39" s="11">
        <v>122859.27</v>
      </c>
      <c r="D39" s="11">
        <v>116613.75</v>
      </c>
      <c r="E39" s="12">
        <f t="shared" si="0"/>
        <v>-6245.520000000004</v>
      </c>
      <c r="F39" s="18">
        <f t="shared" si="1"/>
        <v>94.92</v>
      </c>
      <c r="G39" s="19">
        <v>817372</v>
      </c>
      <c r="H39" s="19">
        <v>807444</v>
      </c>
      <c r="I39" s="20">
        <f t="shared" si="2"/>
        <v>-9928</v>
      </c>
      <c r="J39" s="21">
        <f t="shared" si="3"/>
        <v>98.79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75388.95</v>
      </c>
      <c r="D40" s="11">
        <v>64210.68</v>
      </c>
      <c r="E40" s="12">
        <f t="shared" si="0"/>
        <v>-11178.269999999997</v>
      </c>
      <c r="F40" s="24">
        <f t="shared" si="1"/>
        <v>85.17</v>
      </c>
      <c r="G40" s="25">
        <v>522550</v>
      </c>
      <c r="H40" s="25">
        <v>422165</v>
      </c>
      <c r="I40" s="26">
        <f t="shared" si="2"/>
        <v>-100385</v>
      </c>
      <c r="J40" s="27">
        <f t="shared" si="3"/>
        <v>80.79</v>
      </c>
      <c r="N40" s="1"/>
      <c r="O40" s="5"/>
    </row>
    <row r="41" spans="1:15" ht="16.5" thickBot="1">
      <c r="A41" s="28"/>
      <c r="B41" s="29" t="s">
        <v>33</v>
      </c>
      <c r="C41" s="30">
        <f>SUM(C8:C40)</f>
        <v>8114340.389999998</v>
      </c>
      <c r="D41" s="30">
        <f>SUM(D8:D40)</f>
        <v>8537515.79</v>
      </c>
      <c r="E41" s="30">
        <f t="shared" si="0"/>
        <v>423175.4000000013</v>
      </c>
      <c r="F41" s="31">
        <f t="shared" si="1"/>
        <v>105.22</v>
      </c>
      <c r="G41" s="30">
        <f>SUM(G8:G40)</f>
        <v>51924547</v>
      </c>
      <c r="H41" s="30">
        <f>SUM(H8:H40)</f>
        <v>53293203</v>
      </c>
      <c r="I41" s="30">
        <f t="shared" si="2"/>
        <v>1368656</v>
      </c>
      <c r="J41" s="31">
        <f t="shared" si="3"/>
        <v>102.64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13">
      <selection activeCell="F8" sqref="F8:F4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51</v>
      </c>
      <c r="D5" s="68"/>
      <c r="E5" s="69"/>
      <c r="F5" s="67" t="s">
        <v>52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30420138</v>
      </c>
      <c r="D8" s="11">
        <v>4522861.15</v>
      </c>
      <c r="E8" s="34">
        <f>ROUND(D8*100/C8,2)</f>
        <v>14.87</v>
      </c>
      <c r="F8" s="14">
        <v>31043681</v>
      </c>
      <c r="G8" s="11">
        <v>4704234.46</v>
      </c>
      <c r="H8" s="34">
        <f>ROUND(G8*100/F8,2)</f>
        <v>15.15</v>
      </c>
      <c r="I8" s="34">
        <f>ROUND(F8-C8,0)</f>
        <v>623543</v>
      </c>
      <c r="J8" s="12">
        <f>G8-D8</f>
        <v>181373.3099999996</v>
      </c>
      <c r="K8" s="35">
        <f>H8-E8</f>
        <v>0.28000000000000114</v>
      </c>
    </row>
    <row r="9" spans="1:11" ht="12.75">
      <c r="A9" s="16">
        <v>2</v>
      </c>
      <c r="B9" s="17" t="s">
        <v>44</v>
      </c>
      <c r="C9" s="19">
        <v>1399241</v>
      </c>
      <c r="D9" s="11">
        <v>213948.95</v>
      </c>
      <c r="E9" s="34">
        <f aca="true" t="shared" si="0" ref="E9:E41">ROUND(D9*100/C9,2)</f>
        <v>15.29</v>
      </c>
      <c r="F9" s="19">
        <v>1407930</v>
      </c>
      <c r="G9" s="11">
        <v>214596.13</v>
      </c>
      <c r="H9" s="34">
        <f aca="true" t="shared" si="1" ref="H9:H41">ROUND(G9*100/F9,2)</f>
        <v>15.24</v>
      </c>
      <c r="I9" s="36">
        <f aca="true" t="shared" si="2" ref="I9:I41">ROUND(F9-C9,0)</f>
        <v>8689</v>
      </c>
      <c r="J9" s="20">
        <f aca="true" t="shared" si="3" ref="J9:K41">G9-D9</f>
        <v>647.179999999993</v>
      </c>
      <c r="K9" s="37">
        <f t="shared" si="3"/>
        <v>-0.049999999999998934</v>
      </c>
    </row>
    <row r="10" spans="1:11" ht="12.75">
      <c r="A10" s="16">
        <v>3</v>
      </c>
      <c r="B10" s="17" t="s">
        <v>2</v>
      </c>
      <c r="C10" s="19">
        <v>1711571</v>
      </c>
      <c r="D10" s="11">
        <v>276669.52</v>
      </c>
      <c r="E10" s="34">
        <f t="shared" si="0"/>
        <v>16.16</v>
      </c>
      <c r="F10" s="19">
        <v>1682414</v>
      </c>
      <c r="G10" s="11">
        <v>286383.93</v>
      </c>
      <c r="H10" s="34">
        <f t="shared" si="1"/>
        <v>17.02</v>
      </c>
      <c r="I10" s="36">
        <f>ROUND(F10-C10,0)</f>
        <v>-29157</v>
      </c>
      <c r="J10" s="20">
        <f t="shared" si="3"/>
        <v>9714.409999999974</v>
      </c>
      <c r="K10" s="37">
        <f t="shared" si="3"/>
        <v>0.8599999999999994</v>
      </c>
    </row>
    <row r="11" spans="1:11" ht="12.75">
      <c r="A11" s="38">
        <v>4</v>
      </c>
      <c r="B11" s="39" t="s">
        <v>3</v>
      </c>
      <c r="C11" s="19">
        <v>1331315</v>
      </c>
      <c r="D11" s="11">
        <v>206868.26</v>
      </c>
      <c r="E11" s="40">
        <f t="shared" si="0"/>
        <v>15.54</v>
      </c>
      <c r="F11" s="19">
        <v>1383897</v>
      </c>
      <c r="G11" s="11">
        <v>227698.47</v>
      </c>
      <c r="H11" s="40">
        <f t="shared" si="1"/>
        <v>16.45</v>
      </c>
      <c r="I11" s="41">
        <f t="shared" si="2"/>
        <v>52582</v>
      </c>
      <c r="J11" s="42">
        <f t="shared" si="3"/>
        <v>20830.209999999992</v>
      </c>
      <c r="K11" s="37">
        <f t="shared" si="3"/>
        <v>0.9100000000000001</v>
      </c>
    </row>
    <row r="12" spans="1:11" ht="12.75">
      <c r="A12" s="38">
        <v>5</v>
      </c>
      <c r="B12" s="39" t="s">
        <v>4</v>
      </c>
      <c r="C12" s="19">
        <v>399474</v>
      </c>
      <c r="D12" s="11">
        <v>70780.66</v>
      </c>
      <c r="E12" s="40">
        <f t="shared" si="0"/>
        <v>17.72</v>
      </c>
      <c r="F12" s="19">
        <v>395622</v>
      </c>
      <c r="G12" s="11">
        <v>75691</v>
      </c>
      <c r="H12" s="40">
        <f t="shared" si="1"/>
        <v>19.13</v>
      </c>
      <c r="I12" s="41">
        <f t="shared" si="2"/>
        <v>-3852</v>
      </c>
      <c r="J12" s="42">
        <f t="shared" si="3"/>
        <v>4910.3399999999965</v>
      </c>
      <c r="K12" s="37">
        <f t="shared" si="3"/>
        <v>1.4100000000000001</v>
      </c>
    </row>
    <row r="13" spans="1:11" ht="12.75">
      <c r="A13" s="16">
        <v>6</v>
      </c>
      <c r="B13" s="17" t="s">
        <v>5</v>
      </c>
      <c r="C13" s="19">
        <v>354096</v>
      </c>
      <c r="D13" s="11">
        <v>69575.99</v>
      </c>
      <c r="E13" s="34">
        <f t="shared" si="0"/>
        <v>19.65</v>
      </c>
      <c r="F13" s="19">
        <v>388655</v>
      </c>
      <c r="G13" s="11">
        <v>72041.51</v>
      </c>
      <c r="H13" s="34">
        <f t="shared" si="1"/>
        <v>18.54</v>
      </c>
      <c r="I13" s="36">
        <f t="shared" si="2"/>
        <v>34559</v>
      </c>
      <c r="J13" s="20">
        <f t="shared" si="3"/>
        <v>2465.5199999999895</v>
      </c>
      <c r="K13" s="37">
        <f t="shared" si="3"/>
        <v>-1.1099999999999994</v>
      </c>
    </row>
    <row r="14" spans="1:11" ht="12.75">
      <c r="A14" s="16">
        <v>7</v>
      </c>
      <c r="B14" s="17" t="s">
        <v>6</v>
      </c>
      <c r="C14" s="19">
        <v>2246619</v>
      </c>
      <c r="D14" s="11">
        <v>385223.34</v>
      </c>
      <c r="E14" s="34">
        <f t="shared" si="0"/>
        <v>17.15</v>
      </c>
      <c r="F14" s="19">
        <v>2356825</v>
      </c>
      <c r="G14" s="11">
        <v>504903.89</v>
      </c>
      <c r="H14" s="34">
        <f t="shared" si="1"/>
        <v>21.42</v>
      </c>
      <c r="I14" s="36">
        <f t="shared" si="2"/>
        <v>110206</v>
      </c>
      <c r="J14" s="20">
        <f t="shared" si="3"/>
        <v>119680.54999999999</v>
      </c>
      <c r="K14" s="37">
        <f t="shared" si="3"/>
        <v>4.270000000000003</v>
      </c>
    </row>
    <row r="15" spans="1:11" ht="12.75">
      <c r="A15" s="38">
        <v>8</v>
      </c>
      <c r="B15" s="39" t="s">
        <v>7</v>
      </c>
      <c r="C15" s="19">
        <v>1461740</v>
      </c>
      <c r="D15" s="11">
        <v>203260.73</v>
      </c>
      <c r="E15" s="40">
        <f t="shared" si="0"/>
        <v>13.91</v>
      </c>
      <c r="F15" s="19">
        <v>1736408</v>
      </c>
      <c r="G15" s="11">
        <v>241760.67</v>
      </c>
      <c r="H15" s="40">
        <f t="shared" si="1"/>
        <v>13.92</v>
      </c>
      <c r="I15" s="41">
        <f t="shared" si="2"/>
        <v>274668</v>
      </c>
      <c r="J15" s="42">
        <f t="shared" si="3"/>
        <v>38499.94</v>
      </c>
      <c r="K15" s="37">
        <f t="shared" si="3"/>
        <v>0.009999999999999787</v>
      </c>
    </row>
    <row r="16" spans="1:11" ht="12.75">
      <c r="A16" s="38">
        <v>9</v>
      </c>
      <c r="B16" s="39" t="s">
        <v>8</v>
      </c>
      <c r="C16" s="19">
        <v>130237</v>
      </c>
      <c r="D16" s="11">
        <v>18586.52</v>
      </c>
      <c r="E16" s="40">
        <f t="shared" si="0"/>
        <v>14.27</v>
      </c>
      <c r="F16" s="19">
        <v>122696</v>
      </c>
      <c r="G16" s="11">
        <v>19562.33</v>
      </c>
      <c r="H16" s="40">
        <f t="shared" si="1"/>
        <v>15.94</v>
      </c>
      <c r="I16" s="41">
        <f t="shared" si="2"/>
        <v>-7541</v>
      </c>
      <c r="J16" s="42">
        <f t="shared" si="3"/>
        <v>975.8100000000013</v>
      </c>
      <c r="K16" s="37">
        <f t="shared" si="3"/>
        <v>1.67</v>
      </c>
    </row>
    <row r="17" spans="1:11" ht="12.75">
      <c r="A17" s="16">
        <v>10</v>
      </c>
      <c r="B17" s="17" t="s">
        <v>9</v>
      </c>
      <c r="C17" s="19">
        <v>288615</v>
      </c>
      <c r="D17" s="11">
        <v>98207.46</v>
      </c>
      <c r="E17" s="34">
        <f t="shared" si="0"/>
        <v>34.03</v>
      </c>
      <c r="F17" s="19">
        <v>322585</v>
      </c>
      <c r="G17" s="11">
        <v>97781.89</v>
      </c>
      <c r="H17" s="34">
        <f t="shared" si="1"/>
        <v>30.31</v>
      </c>
      <c r="I17" s="36">
        <f>ROUND(F17-C17,0)</f>
        <v>33970</v>
      </c>
      <c r="J17" s="20">
        <f t="shared" si="3"/>
        <v>-425.570000000007</v>
      </c>
      <c r="K17" s="37">
        <f t="shared" si="3"/>
        <v>-3.7200000000000024</v>
      </c>
    </row>
    <row r="18" spans="1:11" ht="12.75">
      <c r="A18" s="16">
        <v>11</v>
      </c>
      <c r="B18" s="17" t="s">
        <v>10</v>
      </c>
      <c r="C18" s="19">
        <v>214509</v>
      </c>
      <c r="D18" s="11">
        <v>33766.02</v>
      </c>
      <c r="E18" s="34">
        <f t="shared" si="0"/>
        <v>15.74</v>
      </c>
      <c r="F18" s="19">
        <v>231717</v>
      </c>
      <c r="G18" s="11">
        <v>38486</v>
      </c>
      <c r="H18" s="34">
        <f t="shared" si="1"/>
        <v>16.61</v>
      </c>
      <c r="I18" s="36">
        <f t="shared" si="2"/>
        <v>17208</v>
      </c>
      <c r="J18" s="20">
        <f t="shared" si="3"/>
        <v>4719.980000000003</v>
      </c>
      <c r="K18" s="37">
        <f t="shared" si="3"/>
        <v>0.8699999999999992</v>
      </c>
    </row>
    <row r="19" spans="1:11" ht="12.75">
      <c r="A19" s="16">
        <v>12</v>
      </c>
      <c r="B19" s="17" t="s">
        <v>11</v>
      </c>
      <c r="C19" s="19">
        <v>904635</v>
      </c>
      <c r="D19" s="11">
        <v>171991.37</v>
      </c>
      <c r="E19" s="34">
        <f t="shared" si="0"/>
        <v>19.01</v>
      </c>
      <c r="F19" s="19">
        <v>967661</v>
      </c>
      <c r="G19" s="11">
        <v>179066.86</v>
      </c>
      <c r="H19" s="34">
        <f t="shared" si="1"/>
        <v>18.51</v>
      </c>
      <c r="I19" s="36">
        <f t="shared" si="2"/>
        <v>63026</v>
      </c>
      <c r="J19" s="20">
        <f t="shared" si="3"/>
        <v>7075.489999999991</v>
      </c>
      <c r="K19" s="37">
        <f t="shared" si="3"/>
        <v>-0.5</v>
      </c>
    </row>
    <row r="20" spans="1:11" ht="12.75">
      <c r="A20" s="38">
        <v>13</v>
      </c>
      <c r="B20" s="39" t="s">
        <v>12</v>
      </c>
      <c r="C20" s="19">
        <v>200636</v>
      </c>
      <c r="D20" s="11">
        <v>34158.83</v>
      </c>
      <c r="E20" s="40">
        <f t="shared" si="0"/>
        <v>17.03</v>
      </c>
      <c r="F20" s="19">
        <v>193736</v>
      </c>
      <c r="G20" s="11">
        <v>37522.24</v>
      </c>
      <c r="H20" s="40">
        <f t="shared" si="1"/>
        <v>19.37</v>
      </c>
      <c r="I20" s="41">
        <f t="shared" si="2"/>
        <v>-6900</v>
      </c>
      <c r="J20" s="42">
        <f t="shared" si="3"/>
        <v>3363.409999999996</v>
      </c>
      <c r="K20" s="37">
        <f t="shared" si="3"/>
        <v>2.34</v>
      </c>
    </row>
    <row r="21" spans="1:11" ht="12.75">
      <c r="A21" s="16">
        <v>14</v>
      </c>
      <c r="B21" s="17" t="s">
        <v>13</v>
      </c>
      <c r="C21" s="19">
        <v>1221535</v>
      </c>
      <c r="D21" s="11">
        <v>186623.77</v>
      </c>
      <c r="E21" s="34">
        <f t="shared" si="0"/>
        <v>15.28</v>
      </c>
      <c r="F21" s="19">
        <v>1287285</v>
      </c>
      <c r="G21" s="11">
        <v>181298.73</v>
      </c>
      <c r="H21" s="34">
        <f t="shared" si="1"/>
        <v>14.08</v>
      </c>
      <c r="I21" s="36">
        <f t="shared" si="2"/>
        <v>65750</v>
      </c>
      <c r="J21" s="20">
        <f t="shared" si="3"/>
        <v>-5325.039999999979</v>
      </c>
      <c r="K21" s="37">
        <f t="shared" si="3"/>
        <v>-1.1999999999999993</v>
      </c>
    </row>
    <row r="22" spans="1:11" ht="12.75">
      <c r="A22" s="16">
        <v>15</v>
      </c>
      <c r="B22" s="17" t="s">
        <v>14</v>
      </c>
      <c r="C22" s="19">
        <v>241336</v>
      </c>
      <c r="D22" s="11">
        <v>42878.46</v>
      </c>
      <c r="E22" s="34">
        <f t="shared" si="0"/>
        <v>17.77</v>
      </c>
      <c r="F22" s="19">
        <v>235132</v>
      </c>
      <c r="G22" s="11">
        <v>42388.3</v>
      </c>
      <c r="H22" s="34">
        <f t="shared" si="1"/>
        <v>18.03</v>
      </c>
      <c r="I22" s="36">
        <f t="shared" si="2"/>
        <v>-6204</v>
      </c>
      <c r="J22" s="20">
        <f t="shared" si="3"/>
        <v>-490.1599999999962</v>
      </c>
      <c r="K22" s="37">
        <f t="shared" si="3"/>
        <v>0.26000000000000156</v>
      </c>
    </row>
    <row r="23" spans="1:11" ht="12.75">
      <c r="A23" s="16">
        <v>16</v>
      </c>
      <c r="B23" s="17" t="s">
        <v>15</v>
      </c>
      <c r="C23" s="19">
        <v>563278</v>
      </c>
      <c r="D23" s="11">
        <v>93410.62</v>
      </c>
      <c r="E23" s="34">
        <f t="shared" si="0"/>
        <v>16.58</v>
      </c>
      <c r="F23" s="19">
        <v>595433</v>
      </c>
      <c r="G23" s="11">
        <v>94308.89</v>
      </c>
      <c r="H23" s="34">
        <f t="shared" si="1"/>
        <v>15.84</v>
      </c>
      <c r="I23" s="36">
        <f t="shared" si="2"/>
        <v>32155</v>
      </c>
      <c r="J23" s="20">
        <f t="shared" si="3"/>
        <v>898.2700000000041</v>
      </c>
      <c r="K23" s="37">
        <f t="shared" si="3"/>
        <v>-0.7399999999999984</v>
      </c>
    </row>
    <row r="24" spans="1:11" ht="12.75">
      <c r="A24" s="38">
        <v>17</v>
      </c>
      <c r="B24" s="39" t="s">
        <v>16</v>
      </c>
      <c r="C24" s="19">
        <v>296093</v>
      </c>
      <c r="D24" s="11">
        <v>46548.39</v>
      </c>
      <c r="E24" s="40">
        <f t="shared" si="0"/>
        <v>15.72</v>
      </c>
      <c r="F24" s="19">
        <v>256181</v>
      </c>
      <c r="G24" s="11">
        <v>41215.01</v>
      </c>
      <c r="H24" s="40">
        <f t="shared" si="1"/>
        <v>16.09</v>
      </c>
      <c r="I24" s="41">
        <f t="shared" si="2"/>
        <v>-39912</v>
      </c>
      <c r="J24" s="42">
        <f t="shared" si="3"/>
        <v>-5333.379999999997</v>
      </c>
      <c r="K24" s="37">
        <f t="shared" si="3"/>
        <v>0.3699999999999992</v>
      </c>
    </row>
    <row r="25" spans="1:11" ht="12.75">
      <c r="A25" s="38">
        <v>18</v>
      </c>
      <c r="B25" s="39" t="s">
        <v>17</v>
      </c>
      <c r="C25" s="19">
        <v>332176</v>
      </c>
      <c r="D25" s="11">
        <v>53930.97</v>
      </c>
      <c r="E25" s="40">
        <f t="shared" si="0"/>
        <v>16.24</v>
      </c>
      <c r="F25" s="19">
        <v>367203</v>
      </c>
      <c r="G25" s="11">
        <v>60312.22</v>
      </c>
      <c r="H25" s="40">
        <f t="shared" si="1"/>
        <v>16.42</v>
      </c>
      <c r="I25" s="41">
        <f t="shared" si="2"/>
        <v>35027</v>
      </c>
      <c r="J25" s="42">
        <f t="shared" si="3"/>
        <v>6381.25</v>
      </c>
      <c r="K25" s="37">
        <f t="shared" si="3"/>
        <v>0.18000000000000327</v>
      </c>
    </row>
    <row r="26" spans="1:11" ht="12.75">
      <c r="A26" s="38">
        <v>19</v>
      </c>
      <c r="B26" s="39" t="s">
        <v>18</v>
      </c>
      <c r="C26" s="19">
        <v>180213</v>
      </c>
      <c r="D26" s="11">
        <v>25595.7</v>
      </c>
      <c r="E26" s="40">
        <f t="shared" si="0"/>
        <v>14.2</v>
      </c>
      <c r="F26" s="19">
        <v>184189</v>
      </c>
      <c r="G26" s="11">
        <v>28050.24</v>
      </c>
      <c r="H26" s="40">
        <f t="shared" si="1"/>
        <v>15.23</v>
      </c>
      <c r="I26" s="41">
        <f t="shared" si="2"/>
        <v>3976</v>
      </c>
      <c r="J26" s="42">
        <f t="shared" si="3"/>
        <v>2454.540000000001</v>
      </c>
      <c r="K26" s="37">
        <f t="shared" si="3"/>
        <v>1.0300000000000011</v>
      </c>
    </row>
    <row r="27" spans="1:11" ht="12.75">
      <c r="A27" s="16">
        <v>20</v>
      </c>
      <c r="B27" s="17" t="s">
        <v>19</v>
      </c>
      <c r="C27" s="19">
        <v>285917</v>
      </c>
      <c r="D27" s="11">
        <v>45198.71</v>
      </c>
      <c r="E27" s="34">
        <f t="shared" si="0"/>
        <v>15.81</v>
      </c>
      <c r="F27" s="19">
        <v>292991</v>
      </c>
      <c r="G27" s="11">
        <v>49926.63</v>
      </c>
      <c r="H27" s="34">
        <f t="shared" si="1"/>
        <v>17.04</v>
      </c>
      <c r="I27" s="36">
        <f t="shared" si="2"/>
        <v>7074</v>
      </c>
      <c r="J27" s="20">
        <f t="shared" si="3"/>
        <v>4727.919999999998</v>
      </c>
      <c r="K27" s="37">
        <f t="shared" si="3"/>
        <v>1.2299999999999986</v>
      </c>
    </row>
    <row r="28" spans="1:11" ht="12.75">
      <c r="A28" s="16">
        <v>21</v>
      </c>
      <c r="B28" s="17" t="s">
        <v>20</v>
      </c>
      <c r="C28" s="19">
        <v>365005</v>
      </c>
      <c r="D28" s="11">
        <v>79766.67</v>
      </c>
      <c r="E28" s="34">
        <f t="shared" si="0"/>
        <v>21.85</v>
      </c>
      <c r="F28" s="19">
        <v>369131</v>
      </c>
      <c r="G28" s="11">
        <v>82148.8</v>
      </c>
      <c r="H28" s="34">
        <f t="shared" si="1"/>
        <v>22.25</v>
      </c>
      <c r="I28" s="36">
        <f t="shared" si="2"/>
        <v>4126</v>
      </c>
      <c r="J28" s="20">
        <f t="shared" si="3"/>
        <v>2382.1300000000047</v>
      </c>
      <c r="K28" s="37">
        <f t="shared" si="3"/>
        <v>0.3999999999999986</v>
      </c>
    </row>
    <row r="29" spans="1:11" ht="12.75">
      <c r="A29" s="38">
        <v>22</v>
      </c>
      <c r="B29" s="39" t="s">
        <v>21</v>
      </c>
      <c r="C29" s="19">
        <v>108610</v>
      </c>
      <c r="D29" s="11">
        <v>18946.51</v>
      </c>
      <c r="E29" s="40">
        <f t="shared" si="0"/>
        <v>17.44</v>
      </c>
      <c r="F29" s="19">
        <v>112979</v>
      </c>
      <c r="G29" s="11">
        <v>19273.98</v>
      </c>
      <c r="H29" s="40">
        <f t="shared" si="1"/>
        <v>17.06</v>
      </c>
      <c r="I29" s="41">
        <f t="shared" si="2"/>
        <v>4369</v>
      </c>
      <c r="J29" s="42">
        <f t="shared" si="3"/>
        <v>327.47000000000116</v>
      </c>
      <c r="K29" s="37">
        <f t="shared" si="3"/>
        <v>-0.38000000000000256</v>
      </c>
    </row>
    <row r="30" spans="1:11" ht="12.75">
      <c r="A30" s="38">
        <v>23</v>
      </c>
      <c r="B30" s="39" t="s">
        <v>22</v>
      </c>
      <c r="C30" s="19">
        <v>528097</v>
      </c>
      <c r="D30" s="11">
        <v>101264.52</v>
      </c>
      <c r="E30" s="40">
        <f t="shared" si="0"/>
        <v>19.18</v>
      </c>
      <c r="F30" s="19">
        <v>562652</v>
      </c>
      <c r="G30" s="11">
        <v>105112.37</v>
      </c>
      <c r="H30" s="40">
        <f t="shared" si="1"/>
        <v>18.68</v>
      </c>
      <c r="I30" s="41">
        <f t="shared" si="2"/>
        <v>34555</v>
      </c>
      <c r="J30" s="42">
        <f t="shared" si="3"/>
        <v>3847.8499999999913</v>
      </c>
      <c r="K30" s="37">
        <f t="shared" si="3"/>
        <v>-0.5</v>
      </c>
    </row>
    <row r="31" spans="1:11" ht="12.75">
      <c r="A31" s="16">
        <v>24</v>
      </c>
      <c r="B31" s="17" t="s">
        <v>23</v>
      </c>
      <c r="C31" s="19">
        <v>1123443</v>
      </c>
      <c r="D31" s="11">
        <v>224982.72</v>
      </c>
      <c r="E31" s="34">
        <f t="shared" si="0"/>
        <v>20.03</v>
      </c>
      <c r="F31" s="19">
        <v>1061564</v>
      </c>
      <c r="G31" s="11">
        <v>210040.4</v>
      </c>
      <c r="H31" s="34">
        <f t="shared" si="1"/>
        <v>19.79</v>
      </c>
      <c r="I31" s="36">
        <f t="shared" si="2"/>
        <v>-61879</v>
      </c>
      <c r="J31" s="20">
        <f t="shared" si="3"/>
        <v>-14942.320000000007</v>
      </c>
      <c r="K31" s="37">
        <f t="shared" si="3"/>
        <v>-0.240000000000002</v>
      </c>
    </row>
    <row r="32" spans="1:11" ht="12.75">
      <c r="A32" s="38">
        <v>25</v>
      </c>
      <c r="B32" s="39" t="s">
        <v>24</v>
      </c>
      <c r="C32" s="19">
        <v>197647</v>
      </c>
      <c r="D32" s="11">
        <v>34143.1</v>
      </c>
      <c r="E32" s="40">
        <f t="shared" si="0"/>
        <v>17.27</v>
      </c>
      <c r="F32" s="19">
        <v>219514</v>
      </c>
      <c r="G32" s="11">
        <v>38759.98</v>
      </c>
      <c r="H32" s="40">
        <f t="shared" si="1"/>
        <v>17.66</v>
      </c>
      <c r="I32" s="41">
        <f t="shared" si="2"/>
        <v>21867</v>
      </c>
      <c r="J32" s="42">
        <f t="shared" si="3"/>
        <v>4616.880000000005</v>
      </c>
      <c r="K32" s="37">
        <f t="shared" si="3"/>
        <v>0.39000000000000057</v>
      </c>
    </row>
    <row r="33" spans="1:11" ht="12.75">
      <c r="A33" s="16">
        <v>26</v>
      </c>
      <c r="B33" s="17" t="s">
        <v>25</v>
      </c>
      <c r="C33" s="19">
        <v>453514</v>
      </c>
      <c r="D33" s="11">
        <v>72059.41</v>
      </c>
      <c r="E33" s="34">
        <f t="shared" si="0"/>
        <v>15.89</v>
      </c>
      <c r="F33" s="19">
        <v>474626</v>
      </c>
      <c r="G33" s="11">
        <v>77818.38</v>
      </c>
      <c r="H33" s="34">
        <f t="shared" si="1"/>
        <v>16.4</v>
      </c>
      <c r="I33" s="36">
        <f t="shared" si="2"/>
        <v>21112</v>
      </c>
      <c r="J33" s="20">
        <f t="shared" si="3"/>
        <v>5758.970000000001</v>
      </c>
      <c r="K33" s="37">
        <f t="shared" si="3"/>
        <v>0.509999999999998</v>
      </c>
    </row>
    <row r="34" spans="1:11" ht="12.75">
      <c r="A34" s="16">
        <v>27</v>
      </c>
      <c r="B34" s="17" t="s">
        <v>26</v>
      </c>
      <c r="C34" s="19">
        <v>258583</v>
      </c>
      <c r="D34" s="11">
        <v>60822.44</v>
      </c>
      <c r="E34" s="34">
        <f t="shared" si="0"/>
        <v>23.52</v>
      </c>
      <c r="F34" s="19">
        <v>294635</v>
      </c>
      <c r="G34" s="11">
        <v>69773.34</v>
      </c>
      <c r="H34" s="34">
        <f t="shared" si="1"/>
        <v>23.68</v>
      </c>
      <c r="I34" s="36">
        <f t="shared" si="2"/>
        <v>36052</v>
      </c>
      <c r="J34" s="20">
        <f t="shared" si="3"/>
        <v>8950.899999999994</v>
      </c>
      <c r="K34" s="37">
        <f t="shared" si="3"/>
        <v>0.16000000000000014</v>
      </c>
    </row>
    <row r="35" spans="1:11" ht="12.75">
      <c r="A35" s="16">
        <v>28</v>
      </c>
      <c r="B35" s="17" t="s">
        <v>27</v>
      </c>
      <c r="C35" s="19">
        <v>300540</v>
      </c>
      <c r="D35" s="11">
        <v>55848.02</v>
      </c>
      <c r="E35" s="34">
        <f t="shared" si="0"/>
        <v>18.58</v>
      </c>
      <c r="F35" s="19">
        <v>286640</v>
      </c>
      <c r="G35" s="11">
        <v>59874.04</v>
      </c>
      <c r="H35" s="34">
        <f t="shared" si="1"/>
        <v>20.89</v>
      </c>
      <c r="I35" s="36">
        <f t="shared" si="2"/>
        <v>-13900</v>
      </c>
      <c r="J35" s="20">
        <f t="shared" si="3"/>
        <v>4026.020000000004</v>
      </c>
      <c r="K35" s="37">
        <f t="shared" si="3"/>
        <v>2.3100000000000023</v>
      </c>
    </row>
    <row r="36" spans="1:11" ht="12.75">
      <c r="A36" s="38">
        <v>29</v>
      </c>
      <c r="B36" s="39" t="s">
        <v>28</v>
      </c>
      <c r="C36" s="19">
        <v>667636</v>
      </c>
      <c r="D36" s="11">
        <v>107983.31</v>
      </c>
      <c r="E36" s="40">
        <f t="shared" si="0"/>
        <v>16.17</v>
      </c>
      <c r="F36" s="19">
        <v>695551</v>
      </c>
      <c r="G36" s="11">
        <v>107122.47</v>
      </c>
      <c r="H36" s="40">
        <f t="shared" si="1"/>
        <v>15.4</v>
      </c>
      <c r="I36" s="41">
        <f t="shared" si="2"/>
        <v>27915</v>
      </c>
      <c r="J36" s="42">
        <f t="shared" si="3"/>
        <v>-860.8399999999965</v>
      </c>
      <c r="K36" s="37">
        <f t="shared" si="3"/>
        <v>-0.7700000000000014</v>
      </c>
    </row>
    <row r="37" spans="1:11" ht="12.75">
      <c r="A37" s="38">
        <v>30</v>
      </c>
      <c r="B37" s="39" t="s">
        <v>29</v>
      </c>
      <c r="C37" s="19">
        <v>1113445</v>
      </c>
      <c r="D37" s="11">
        <v>161002.09</v>
      </c>
      <c r="E37" s="40">
        <f t="shared" si="0"/>
        <v>14.46</v>
      </c>
      <c r="F37" s="19">
        <v>1156791</v>
      </c>
      <c r="G37" s="11">
        <v>176080.64</v>
      </c>
      <c r="H37" s="40">
        <f t="shared" si="1"/>
        <v>15.22</v>
      </c>
      <c r="I37" s="41">
        <f t="shared" si="2"/>
        <v>43346</v>
      </c>
      <c r="J37" s="42">
        <f t="shared" si="3"/>
        <v>15078.550000000017</v>
      </c>
      <c r="K37" s="37">
        <f t="shared" si="3"/>
        <v>0.7599999999999998</v>
      </c>
    </row>
    <row r="38" spans="1:11" ht="12.75">
      <c r="A38" s="38">
        <v>31</v>
      </c>
      <c r="B38" s="39" t="s">
        <v>30</v>
      </c>
      <c r="C38" s="19">
        <v>1284731</v>
      </c>
      <c r="D38" s="11">
        <v>199187.96</v>
      </c>
      <c r="E38" s="40">
        <f t="shared" si="0"/>
        <v>15.5</v>
      </c>
      <c r="F38" s="19">
        <v>1377270</v>
      </c>
      <c r="G38" s="11">
        <v>213457.56</v>
      </c>
      <c r="H38" s="40">
        <f t="shared" si="1"/>
        <v>15.5</v>
      </c>
      <c r="I38" s="41">
        <f t="shared" si="2"/>
        <v>92539</v>
      </c>
      <c r="J38" s="42">
        <f t="shared" si="3"/>
        <v>14269.600000000006</v>
      </c>
      <c r="K38" s="37">
        <f t="shared" si="3"/>
        <v>0</v>
      </c>
    </row>
    <row r="39" spans="1:11" ht="12.75">
      <c r="A39" s="38">
        <v>32</v>
      </c>
      <c r="B39" s="39" t="s">
        <v>31</v>
      </c>
      <c r="C39" s="19">
        <v>817372</v>
      </c>
      <c r="D39" s="11">
        <v>122859.27</v>
      </c>
      <c r="E39" s="40">
        <f t="shared" si="0"/>
        <v>15.03</v>
      </c>
      <c r="F39" s="19">
        <v>807444</v>
      </c>
      <c r="G39" s="11">
        <v>116613.75</v>
      </c>
      <c r="H39" s="40">
        <f t="shared" si="1"/>
        <v>14.44</v>
      </c>
      <c r="I39" s="41">
        <f t="shared" si="2"/>
        <v>-9928</v>
      </c>
      <c r="J39" s="42">
        <f t="shared" si="3"/>
        <v>-6245.520000000004</v>
      </c>
      <c r="K39" s="37">
        <f t="shared" si="3"/>
        <v>-0.5899999999999999</v>
      </c>
    </row>
    <row r="40" spans="1:11" ht="13.5" thickBot="1">
      <c r="A40" s="38">
        <v>33</v>
      </c>
      <c r="B40" s="43" t="s">
        <v>32</v>
      </c>
      <c r="C40" s="25">
        <v>522550</v>
      </c>
      <c r="D40" s="11">
        <v>75388.95</v>
      </c>
      <c r="E40" s="44">
        <f t="shared" si="0"/>
        <v>14.43</v>
      </c>
      <c r="F40" s="25">
        <v>422165</v>
      </c>
      <c r="G40" s="11">
        <v>64210.68</v>
      </c>
      <c r="H40" s="44">
        <f t="shared" si="1"/>
        <v>15.21</v>
      </c>
      <c r="I40" s="45">
        <f t="shared" si="2"/>
        <v>-100385</v>
      </c>
      <c r="J40" s="46">
        <f t="shared" si="3"/>
        <v>-11178.269999999997</v>
      </c>
      <c r="K40" s="47">
        <f t="shared" si="3"/>
        <v>0.7800000000000011</v>
      </c>
    </row>
    <row r="41" spans="1:11" ht="16.5" thickBot="1">
      <c r="A41" s="48"/>
      <c r="B41" s="49" t="s">
        <v>33</v>
      </c>
      <c r="C41" s="50">
        <f>SUM(C8:C40)</f>
        <v>51924547</v>
      </c>
      <c r="D41" s="50">
        <f>SUM(D8:D40)</f>
        <v>8114340.389999998</v>
      </c>
      <c r="E41" s="31">
        <f t="shared" si="0"/>
        <v>15.63</v>
      </c>
      <c r="F41" s="50">
        <f>SUM(F8:F40)</f>
        <v>53293203</v>
      </c>
      <c r="G41" s="50">
        <f>SUM(G8:G40)</f>
        <v>8537515.79</v>
      </c>
      <c r="H41" s="31">
        <f t="shared" si="1"/>
        <v>16.02</v>
      </c>
      <c r="I41" s="50">
        <f t="shared" si="2"/>
        <v>1368656</v>
      </c>
      <c r="J41" s="50">
        <f>G41-D41</f>
        <v>423175.4000000013</v>
      </c>
      <c r="K41" s="31">
        <f t="shared" si="3"/>
        <v>0.3899999999999988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2016-11-09T07:28:53Z</cp:lastPrinted>
  <dcterms:created xsi:type="dcterms:W3CDTF">2005-05-17T11:24:02Z</dcterms:created>
  <dcterms:modified xsi:type="dcterms:W3CDTF">2016-11-09T07:44:49Z</dcterms:modified>
  <cp:category/>
  <cp:version/>
  <cp:contentType/>
  <cp:contentStatus/>
</cp:coreProperties>
</file>