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12.2015" sheetId="1" r:id="rId1"/>
    <sheet name="удельный вес 01.12.2015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<sst xmlns="http://schemas.openxmlformats.org/spreadsheetml/2006/main" count="98" uniqueCount="55">
  <si>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</si>
  <si>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</si>
  <si>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</si>
  <si>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</si>
  <si>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</si>
  <si>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</si>
  <si>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</si>
  <si>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</si>
  <si>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</si>
  <si>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</si>
  <si>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</si>
  <si>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</si>
  <si>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</si>
  <si>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</si>
  <si>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</si>
  <si>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</si>
  <si>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</si>
  <si>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</si>
  <si>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</si>
  <si>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</si>
  <si>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</si>
  <si>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</si>
  <si>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</si>
  <si>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</si>
  <si>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</si>
  <si>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</si>
  <si>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</si>
  <si>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</si>
  <si>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</si>
  <si>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</si>
  <si>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</si>
  <si>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</si>
  <si>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</si>
  <si>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</si>
  <si>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</si>
  <si>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</si>
  <si>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</si>
  <si>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</si>
  <si>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</si>
  <si>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</si>
  <si>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</si>
  <si>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</si>
  <si>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</si>
  <si>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</si>
  <si>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</si>
  <si>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</si>
  <si>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</si>
  <si>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01.12.2014 года (по приказу 65Н)</t>
  </si>
  <si>
    <t>по состоянию на 01.12.2014г.</t>
  </si>
  <si>
    <t xml:space="preserve">По состоянию на 01.12.2014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</si>
  <si>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01.12.2015 года </t>
  </si>
  <si>
    <t>по состоянию на 01.12.2015г.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</si>
  <si>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01.12.2015 года</t>
  </si>
  <si>
    <t>по состоянию на 01.12.2015 года (по приказу 65Н)</t>
  </si>
  <si>
    <t xml:space="preserve">По состоянию на 01.12.2015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</si>
</sst>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  <numFmt numFmtId="175" formatCode="_-* #,##0.0_р_._-;\-* #,##0.0_р_._-;_-* &quot;-&quot;??_р_._-;_-@_-"/>
    <numFmt numFmtId="176" formatCode="_-* #,##0_р_._-;\-* #,##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33" borderId="13" xfId="0" applyNumberFormat="1" applyFont="1" applyFill="1" applyBorder="1" applyAlignment="1">
      <alignment horizontal="center" vertical="top" shrinkToFit="1"/>
    </xf>
    <xf numFmtId="1" fontId="5" fillId="0" borderId="14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34" borderId="20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34" borderId="22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 vertical="top" shrinkToFit="1"/>
    </xf>
    <xf numFmtId="2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2" fontId="3" fillId="34" borderId="15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0" fontId="3" fillId="35" borderId="16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1" fontId="3" fillId="35" borderId="13" xfId="0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/>
    </xf>
    <xf numFmtId="3" fontId="3" fillId="0" borderId="20" xfId="0" applyNumberFormat="1" applyFont="1" applyBorder="1" applyAlignment="1">
      <alignment horizontal="right"/>
    </xf>
    <xf numFmtId="2" fontId="3" fillId="35" borderId="34" xfId="0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 horizontal="right"/>
    </xf>
    <xf numFmtId="1" fontId="3" fillId="35" borderId="20" xfId="0" applyNumberFormat="1" applyFont="1" applyFill="1" applyBorder="1" applyAlignment="1">
      <alignment horizontal="right"/>
    </xf>
    <xf numFmtId="2" fontId="3" fillId="34" borderId="21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176" fontId="3" fillId="34" borderId="10" xfId="6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60" zoomScalePageLayoutView="0" workbookViewId="0" topLeftCell="A1">
      <selection activeCell="A1" sqref="A1:J41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1" max="11" width="0.875" style="0" customWidth="1"/>
    <col min="12" max="13" width="9.125" style="0" hidden="1" customWidth="1"/>
    <col min="14" max="14" width="28.375" style="0" hidden="1" customWidth="1"/>
    <col min="15" max="15" width="16.75390625" style="0" hidden="1" customWidth="1"/>
  </cols>
  <sheetData>
    <row r="1" spans="1:10" ht="12.75">
      <c r="A1" s="33" t="s">
        <v>50</v>
      </c>
      <c r="B1" s="33"/>
      <c r="C1" s="33"/>
      <c r="D1" s="33"/>
      <c r="E1" s="33"/>
      <c r="F1" s="33"/>
      <c r="G1" s="33"/>
      <c r="H1" s="33"/>
      <c r="I1" s="6"/>
      <c r="J1" s="6"/>
    </row>
    <row r="2" spans="1:10" ht="17.25" customHeight="1">
      <c r="A2" s="33"/>
      <c r="B2" s="33"/>
      <c r="C2" s="33"/>
      <c r="D2" s="33"/>
      <c r="E2" s="33"/>
      <c r="F2" s="33"/>
      <c r="G2" s="33"/>
      <c r="H2" s="33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34" t="s">
        <v>36</v>
      </c>
      <c r="J4" s="35"/>
    </row>
    <row r="5" spans="1:10" ht="30" customHeight="1" thickBot="1">
      <c r="A5" s="36" t="s">
        <v>37</v>
      </c>
      <c r="B5" s="36" t="s">
        <v>45</v>
      </c>
      <c r="C5" s="38" t="s">
        <v>39</v>
      </c>
      <c r="D5" s="39"/>
      <c r="E5" s="40" t="s">
        <v>34</v>
      </c>
      <c r="F5" s="42" t="s">
        <v>0</v>
      </c>
      <c r="G5" s="38" t="s">
        <v>35</v>
      </c>
      <c r="H5" s="39"/>
      <c r="I5" s="36" t="s">
        <v>34</v>
      </c>
      <c r="J5" s="44" t="s">
        <v>38</v>
      </c>
    </row>
    <row r="6" spans="1:10" ht="48" customHeight="1" thickBot="1">
      <c r="A6" s="37"/>
      <c r="B6" s="37"/>
      <c r="C6" s="7" t="s">
        <v>47</v>
      </c>
      <c r="D6" s="7" t="s">
        <v>53</v>
      </c>
      <c r="E6" s="41"/>
      <c r="F6" s="43"/>
      <c r="G6" s="7" t="s">
        <v>48</v>
      </c>
      <c r="H6" s="7" t="s">
        <v>51</v>
      </c>
      <c r="I6" s="37"/>
      <c r="J6" s="45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5652707.91</v>
      </c>
      <c r="D8" s="11">
        <v>5588839.08</v>
      </c>
      <c r="E8" s="12">
        <f aca="true" t="shared" si="0" ref="E8:E41">D8-C8</f>
        <v>-63868.830000000075</v>
      </c>
      <c r="F8" s="13">
        <f aca="true" t="shared" si="1" ref="F8:F41">ROUND(D8/C8*100,2)</f>
        <v>98.87</v>
      </c>
      <c r="G8" s="14">
        <v>37401298</v>
      </c>
      <c r="H8" s="14">
        <v>37488477</v>
      </c>
      <c r="I8" s="12">
        <f>H8-G8</f>
        <v>87179</v>
      </c>
      <c r="J8" s="15">
        <f>ROUND(H8/G8*100,2)</f>
        <v>100.23</v>
      </c>
      <c r="N8" s="1"/>
      <c r="O8" s="5"/>
    </row>
    <row r="9" spans="1:15" ht="15.75">
      <c r="A9" s="16">
        <v>2</v>
      </c>
      <c r="B9" s="17" t="s">
        <v>44</v>
      </c>
      <c r="C9" s="11">
        <v>252994.09</v>
      </c>
      <c r="D9" s="11">
        <v>266491.16</v>
      </c>
      <c r="E9" s="12">
        <f t="shared" si="0"/>
        <v>13497.069999999978</v>
      </c>
      <c r="F9" s="18">
        <f t="shared" si="1"/>
        <v>105.33</v>
      </c>
      <c r="G9" s="19">
        <v>1810657</v>
      </c>
      <c r="H9" s="19">
        <v>1737054</v>
      </c>
      <c r="I9" s="20">
        <f aca="true" t="shared" si="2" ref="I9:I41">H9-G9</f>
        <v>-73603</v>
      </c>
      <c r="J9" s="21">
        <f aca="true" t="shared" si="3" ref="J9:J41">ROUND(H9/G9*100,2)</f>
        <v>95.94</v>
      </c>
      <c r="N9" s="1"/>
      <c r="O9" s="5"/>
    </row>
    <row r="10" spans="1:15" ht="15.75">
      <c r="A10" s="16">
        <v>3</v>
      </c>
      <c r="B10" s="17" t="s">
        <v>2</v>
      </c>
      <c r="C10" s="11">
        <v>341647.37</v>
      </c>
      <c r="D10" s="11">
        <v>341170.5</v>
      </c>
      <c r="E10" s="12">
        <f t="shared" si="0"/>
        <v>-476.86999999999534</v>
      </c>
      <c r="F10" s="18">
        <f t="shared" si="1"/>
        <v>99.86</v>
      </c>
      <c r="G10" s="19">
        <v>2137555</v>
      </c>
      <c r="H10" s="19">
        <v>2129905</v>
      </c>
      <c r="I10" s="20">
        <f t="shared" si="2"/>
        <v>-7650</v>
      </c>
      <c r="J10" s="21">
        <f t="shared" si="3"/>
        <v>99.64</v>
      </c>
      <c r="N10" s="1"/>
      <c r="O10" s="5"/>
    </row>
    <row r="11" spans="1:15" ht="15.75">
      <c r="A11" s="16">
        <v>4</v>
      </c>
      <c r="B11" s="17" t="s">
        <v>3</v>
      </c>
      <c r="C11" s="11">
        <v>247176.19</v>
      </c>
      <c r="D11" s="11">
        <v>259111.9</v>
      </c>
      <c r="E11" s="12">
        <f t="shared" si="0"/>
        <v>11935.709999999992</v>
      </c>
      <c r="F11" s="18">
        <f t="shared" si="1"/>
        <v>104.83</v>
      </c>
      <c r="G11" s="19">
        <v>1562196</v>
      </c>
      <c r="H11" s="19">
        <v>1660466</v>
      </c>
      <c r="I11" s="20">
        <f t="shared" si="2"/>
        <v>98270</v>
      </c>
      <c r="J11" s="21">
        <f t="shared" si="3"/>
        <v>106.29</v>
      </c>
      <c r="N11" s="1"/>
      <c r="O11" s="5"/>
    </row>
    <row r="12" spans="1:15" ht="15.75">
      <c r="A12" s="16">
        <v>5</v>
      </c>
      <c r="B12" s="17" t="s">
        <v>4</v>
      </c>
      <c r="C12" s="11">
        <v>71912.84</v>
      </c>
      <c r="D12" s="11">
        <v>80804.87</v>
      </c>
      <c r="E12" s="12">
        <f t="shared" si="0"/>
        <v>8892.029999999999</v>
      </c>
      <c r="F12" s="18">
        <f t="shared" si="1"/>
        <v>112.37</v>
      </c>
      <c r="G12" s="19">
        <v>463097</v>
      </c>
      <c r="H12" s="19">
        <v>488313</v>
      </c>
      <c r="I12" s="20">
        <f t="shared" si="2"/>
        <v>25216</v>
      </c>
      <c r="J12" s="21">
        <f t="shared" si="3"/>
        <v>105.45</v>
      </c>
      <c r="N12" s="1"/>
      <c r="O12" s="5"/>
    </row>
    <row r="13" spans="1:15" ht="15.75">
      <c r="A13" s="16">
        <v>6</v>
      </c>
      <c r="B13" s="17" t="s">
        <v>5</v>
      </c>
      <c r="C13" s="11">
        <v>75060.48</v>
      </c>
      <c r="D13" s="11">
        <v>87124.54</v>
      </c>
      <c r="E13" s="12">
        <f t="shared" si="0"/>
        <v>12064.059999999998</v>
      </c>
      <c r="F13" s="18">
        <f t="shared" si="1"/>
        <v>116.07</v>
      </c>
      <c r="G13" s="19">
        <v>446105</v>
      </c>
      <c r="H13" s="19">
        <v>443329</v>
      </c>
      <c r="I13" s="20">
        <f t="shared" si="2"/>
        <v>-2776</v>
      </c>
      <c r="J13" s="21">
        <f t="shared" si="3"/>
        <v>99.38</v>
      </c>
      <c r="N13" s="1"/>
      <c r="O13" s="5"/>
    </row>
    <row r="14" spans="1:15" ht="15.75">
      <c r="A14" s="16">
        <v>7</v>
      </c>
      <c r="B14" s="17" t="s">
        <v>6</v>
      </c>
      <c r="C14" s="11">
        <v>422419.29</v>
      </c>
      <c r="D14" s="11">
        <v>474572.82</v>
      </c>
      <c r="E14" s="12">
        <f t="shared" si="0"/>
        <v>52153.53000000003</v>
      </c>
      <c r="F14" s="18">
        <f t="shared" si="1"/>
        <v>112.35</v>
      </c>
      <c r="G14" s="19">
        <v>2422569</v>
      </c>
      <c r="H14" s="19">
        <v>2673036</v>
      </c>
      <c r="I14" s="20">
        <f t="shared" si="2"/>
        <v>250467</v>
      </c>
      <c r="J14" s="21">
        <f t="shared" si="3"/>
        <v>110.34</v>
      </c>
      <c r="N14" s="1"/>
      <c r="O14" s="5"/>
    </row>
    <row r="15" spans="1:15" ht="15.75">
      <c r="A15" s="16">
        <v>8</v>
      </c>
      <c r="B15" s="17" t="s">
        <v>7</v>
      </c>
      <c r="C15" s="11">
        <v>174436.61</v>
      </c>
      <c r="D15" s="11">
        <v>253043.15</v>
      </c>
      <c r="E15" s="12">
        <f t="shared" si="0"/>
        <v>78606.54000000001</v>
      </c>
      <c r="F15" s="18">
        <f t="shared" si="1"/>
        <v>145.06</v>
      </c>
      <c r="G15" s="19">
        <v>1408362</v>
      </c>
      <c r="H15" s="19">
        <v>1982192</v>
      </c>
      <c r="I15" s="20">
        <f t="shared" si="2"/>
        <v>573830</v>
      </c>
      <c r="J15" s="21">
        <f t="shared" si="3"/>
        <v>140.74</v>
      </c>
      <c r="N15" s="1"/>
      <c r="O15" s="5"/>
    </row>
    <row r="16" spans="1:15" ht="15.75">
      <c r="A16" s="16">
        <v>9</v>
      </c>
      <c r="B16" s="17" t="s">
        <v>8</v>
      </c>
      <c r="C16" s="11">
        <v>25445.8</v>
      </c>
      <c r="D16" s="11">
        <v>23566.33</v>
      </c>
      <c r="E16" s="12">
        <f t="shared" si="0"/>
        <v>-1879.4699999999975</v>
      </c>
      <c r="F16" s="18">
        <f t="shared" si="1"/>
        <v>92.61</v>
      </c>
      <c r="G16" s="19">
        <v>167967</v>
      </c>
      <c r="H16" s="19">
        <v>158237</v>
      </c>
      <c r="I16" s="20">
        <f t="shared" si="2"/>
        <v>-9730</v>
      </c>
      <c r="J16" s="21">
        <f t="shared" si="3"/>
        <v>94.21</v>
      </c>
      <c r="N16" s="1"/>
      <c r="O16" s="5"/>
    </row>
    <row r="17" spans="1:15" ht="15.75">
      <c r="A17" s="16">
        <v>10</v>
      </c>
      <c r="B17" s="17" t="s">
        <v>9</v>
      </c>
      <c r="C17" s="11">
        <v>117846.09</v>
      </c>
      <c r="D17" s="11">
        <v>121667.68</v>
      </c>
      <c r="E17" s="12">
        <f t="shared" si="0"/>
        <v>3821.5899999999965</v>
      </c>
      <c r="F17" s="18">
        <f t="shared" si="1"/>
        <v>103.24</v>
      </c>
      <c r="G17" s="19">
        <v>368316</v>
      </c>
      <c r="H17" s="19">
        <v>364634</v>
      </c>
      <c r="I17" s="20">
        <f t="shared" si="2"/>
        <v>-3682</v>
      </c>
      <c r="J17" s="21">
        <f t="shared" si="3"/>
        <v>99</v>
      </c>
      <c r="N17" s="1"/>
      <c r="O17" s="5"/>
    </row>
    <row r="18" spans="1:15" ht="15.75">
      <c r="A18" s="16">
        <v>11</v>
      </c>
      <c r="B18" s="17" t="s">
        <v>10</v>
      </c>
      <c r="C18" s="11">
        <v>36572.17</v>
      </c>
      <c r="D18" s="11">
        <v>32028.28</v>
      </c>
      <c r="E18" s="12">
        <f t="shared" si="0"/>
        <v>-4543.889999999999</v>
      </c>
      <c r="F18" s="18">
        <f t="shared" si="1"/>
        <v>87.58</v>
      </c>
      <c r="G18" s="19">
        <v>227737</v>
      </c>
      <c r="H18" s="19">
        <v>261775</v>
      </c>
      <c r="I18" s="20">
        <f t="shared" si="2"/>
        <v>34038</v>
      </c>
      <c r="J18" s="21">
        <f t="shared" si="3"/>
        <v>114.95</v>
      </c>
      <c r="N18" s="1"/>
      <c r="O18" s="5"/>
    </row>
    <row r="19" spans="1:15" ht="15.75">
      <c r="A19" s="16">
        <v>12</v>
      </c>
      <c r="B19" s="17" t="s">
        <v>11</v>
      </c>
      <c r="C19" s="11">
        <v>227767.16</v>
      </c>
      <c r="D19" s="11">
        <v>215908.52</v>
      </c>
      <c r="E19" s="12">
        <f t="shared" si="0"/>
        <v>-11858.640000000014</v>
      </c>
      <c r="F19" s="18">
        <f t="shared" si="1"/>
        <v>94.79</v>
      </c>
      <c r="G19" s="19">
        <v>1194170</v>
      </c>
      <c r="H19" s="19">
        <v>1117556</v>
      </c>
      <c r="I19" s="20">
        <f t="shared" si="2"/>
        <v>-76614</v>
      </c>
      <c r="J19" s="21">
        <f t="shared" si="3"/>
        <v>93.58</v>
      </c>
      <c r="N19" s="1"/>
      <c r="O19" s="5"/>
    </row>
    <row r="20" spans="1:15" ht="15.75">
      <c r="A20" s="16">
        <v>13</v>
      </c>
      <c r="B20" s="17" t="s">
        <v>12</v>
      </c>
      <c r="C20" s="11">
        <v>40710.22</v>
      </c>
      <c r="D20" s="11">
        <v>41688.29</v>
      </c>
      <c r="E20" s="12">
        <f t="shared" si="0"/>
        <v>978.0699999999997</v>
      </c>
      <c r="F20" s="18">
        <f t="shared" si="1"/>
        <v>102.4</v>
      </c>
      <c r="G20" s="19">
        <v>249747</v>
      </c>
      <c r="H20" s="19">
        <v>249098</v>
      </c>
      <c r="I20" s="20">
        <f t="shared" si="2"/>
        <v>-649</v>
      </c>
      <c r="J20" s="21">
        <f t="shared" si="3"/>
        <v>99.74</v>
      </c>
      <c r="N20" s="1"/>
      <c r="O20" s="5"/>
    </row>
    <row r="21" spans="1:15" ht="15.75">
      <c r="A21" s="16">
        <v>14</v>
      </c>
      <c r="B21" s="17" t="s">
        <v>13</v>
      </c>
      <c r="C21" s="11">
        <v>194950.77</v>
      </c>
      <c r="D21" s="11">
        <v>231816.93</v>
      </c>
      <c r="E21" s="12">
        <f t="shared" si="0"/>
        <v>36866.16</v>
      </c>
      <c r="F21" s="18">
        <f t="shared" si="1"/>
        <v>118.91</v>
      </c>
      <c r="G21" s="19">
        <v>1371079</v>
      </c>
      <c r="H21" s="19">
        <v>1498503</v>
      </c>
      <c r="I21" s="20">
        <f t="shared" si="2"/>
        <v>127424</v>
      </c>
      <c r="J21" s="21">
        <f t="shared" si="3"/>
        <v>109.29</v>
      </c>
      <c r="N21" s="1"/>
      <c r="O21" s="5"/>
    </row>
    <row r="22" spans="1:15" ht="15.75">
      <c r="A22" s="16">
        <v>15</v>
      </c>
      <c r="B22" s="17" t="s">
        <v>14</v>
      </c>
      <c r="C22" s="11">
        <v>51084.79</v>
      </c>
      <c r="D22" s="11">
        <v>53084.36</v>
      </c>
      <c r="E22" s="12">
        <f t="shared" si="0"/>
        <v>1999.5699999999997</v>
      </c>
      <c r="F22" s="18">
        <f t="shared" si="1"/>
        <v>103.91</v>
      </c>
      <c r="G22" s="19">
        <v>295224</v>
      </c>
      <c r="H22" s="19">
        <v>298253</v>
      </c>
      <c r="I22" s="20">
        <f t="shared" si="2"/>
        <v>3029</v>
      </c>
      <c r="J22" s="21">
        <f t="shared" si="3"/>
        <v>101.03</v>
      </c>
      <c r="N22" s="1"/>
      <c r="O22" s="5"/>
    </row>
    <row r="23" spans="1:15" ht="15.75">
      <c r="A23" s="16">
        <v>16</v>
      </c>
      <c r="B23" s="17" t="s">
        <v>15</v>
      </c>
      <c r="C23" s="11">
        <v>108675.62</v>
      </c>
      <c r="D23" s="11">
        <v>114984.05</v>
      </c>
      <c r="E23" s="12">
        <f t="shared" si="0"/>
        <v>6308.430000000008</v>
      </c>
      <c r="F23" s="18">
        <f t="shared" si="1"/>
        <v>105.8</v>
      </c>
      <c r="G23" s="19">
        <v>657680</v>
      </c>
      <c r="H23" s="19">
        <v>715499</v>
      </c>
      <c r="I23" s="20">
        <f t="shared" si="2"/>
        <v>57819</v>
      </c>
      <c r="J23" s="21">
        <f t="shared" si="3"/>
        <v>108.79</v>
      </c>
      <c r="N23" s="1"/>
      <c r="O23" s="5"/>
    </row>
    <row r="24" spans="1:15" ht="15.75">
      <c r="A24" s="16">
        <v>17</v>
      </c>
      <c r="B24" s="17" t="s">
        <v>16</v>
      </c>
      <c r="C24" s="11">
        <v>52992.29</v>
      </c>
      <c r="D24" s="11">
        <v>57557.73</v>
      </c>
      <c r="E24" s="12">
        <f t="shared" si="0"/>
        <v>4565.440000000002</v>
      </c>
      <c r="F24" s="18">
        <f t="shared" si="1"/>
        <v>108.62</v>
      </c>
      <c r="G24" s="19">
        <v>316420</v>
      </c>
      <c r="H24" s="19">
        <v>353308</v>
      </c>
      <c r="I24" s="20">
        <f t="shared" si="2"/>
        <v>36888</v>
      </c>
      <c r="J24" s="21">
        <f t="shared" si="3"/>
        <v>111.66</v>
      </c>
      <c r="N24" s="1"/>
      <c r="O24" s="5"/>
    </row>
    <row r="25" spans="1:15" ht="15.75">
      <c r="A25" s="16">
        <v>18</v>
      </c>
      <c r="B25" s="17" t="s">
        <v>17</v>
      </c>
      <c r="C25" s="11">
        <v>61663.29</v>
      </c>
      <c r="D25" s="11">
        <v>69506.69</v>
      </c>
      <c r="E25" s="12">
        <f t="shared" si="0"/>
        <v>7843.4000000000015</v>
      </c>
      <c r="F25" s="18">
        <f t="shared" si="1"/>
        <v>112.72</v>
      </c>
      <c r="G25" s="19">
        <v>380769</v>
      </c>
      <c r="H25" s="19">
        <v>427567</v>
      </c>
      <c r="I25" s="20">
        <f t="shared" si="2"/>
        <v>46798</v>
      </c>
      <c r="J25" s="21">
        <f t="shared" si="3"/>
        <v>112.29</v>
      </c>
      <c r="N25" s="1"/>
      <c r="O25" s="5"/>
    </row>
    <row r="26" spans="1:15" ht="15.75">
      <c r="A26" s="16">
        <v>19</v>
      </c>
      <c r="B26" s="17" t="s">
        <v>18</v>
      </c>
      <c r="C26" s="11">
        <v>32388.31</v>
      </c>
      <c r="D26" s="11">
        <v>32024.24</v>
      </c>
      <c r="E26" s="12">
        <f t="shared" si="0"/>
        <v>-364.0699999999997</v>
      </c>
      <c r="F26" s="18">
        <f t="shared" si="1"/>
        <v>98.88</v>
      </c>
      <c r="G26" s="19">
        <v>227731</v>
      </c>
      <c r="H26" s="19">
        <v>219597</v>
      </c>
      <c r="I26" s="20">
        <f t="shared" si="2"/>
        <v>-8134</v>
      </c>
      <c r="J26" s="21">
        <f t="shared" si="3"/>
        <v>96.43</v>
      </c>
      <c r="N26" s="1"/>
      <c r="O26" s="5"/>
    </row>
    <row r="27" spans="1:15" ht="15.75">
      <c r="A27" s="16">
        <v>20</v>
      </c>
      <c r="B27" s="17" t="s">
        <v>19</v>
      </c>
      <c r="C27" s="11">
        <v>49681.2</v>
      </c>
      <c r="D27" s="11">
        <v>57069.79</v>
      </c>
      <c r="E27" s="12">
        <f t="shared" si="0"/>
        <v>7388.590000000004</v>
      </c>
      <c r="F27" s="18">
        <f t="shared" si="1"/>
        <v>114.87</v>
      </c>
      <c r="G27" s="19">
        <v>304668</v>
      </c>
      <c r="H27" s="19">
        <v>355235</v>
      </c>
      <c r="I27" s="20">
        <f t="shared" si="2"/>
        <v>50567</v>
      </c>
      <c r="J27" s="21">
        <f t="shared" si="3"/>
        <v>116.6</v>
      </c>
      <c r="N27" s="1"/>
      <c r="O27" s="5"/>
    </row>
    <row r="28" spans="1:15" ht="15.75">
      <c r="A28" s="16">
        <v>21</v>
      </c>
      <c r="B28" s="17" t="s">
        <v>20</v>
      </c>
      <c r="C28" s="11">
        <v>93607.26</v>
      </c>
      <c r="D28" s="11">
        <v>98258.51</v>
      </c>
      <c r="E28" s="12">
        <f t="shared" si="0"/>
        <v>4651.25</v>
      </c>
      <c r="F28" s="18">
        <f t="shared" si="1"/>
        <v>104.97</v>
      </c>
      <c r="G28" s="19">
        <v>462423</v>
      </c>
      <c r="H28" s="19">
        <v>455648</v>
      </c>
      <c r="I28" s="20">
        <f t="shared" si="2"/>
        <v>-6775</v>
      </c>
      <c r="J28" s="21">
        <f t="shared" si="3"/>
        <v>98.53</v>
      </c>
      <c r="N28" s="1"/>
      <c r="O28" s="5"/>
    </row>
    <row r="29" spans="1:15" ht="15.75">
      <c r="A29" s="16">
        <v>22</v>
      </c>
      <c r="B29" s="17" t="s">
        <v>21</v>
      </c>
      <c r="C29" s="11">
        <v>22893.07</v>
      </c>
      <c r="D29" s="11">
        <v>25375.01</v>
      </c>
      <c r="E29" s="12">
        <f t="shared" si="0"/>
        <v>2481.9399999999987</v>
      </c>
      <c r="F29" s="18">
        <f t="shared" si="1"/>
        <v>110.84</v>
      </c>
      <c r="G29" s="19">
        <v>131941</v>
      </c>
      <c r="H29" s="19">
        <v>122246</v>
      </c>
      <c r="I29" s="20">
        <f t="shared" si="2"/>
        <v>-9695</v>
      </c>
      <c r="J29" s="21">
        <f t="shared" si="3"/>
        <v>92.65</v>
      </c>
      <c r="N29" s="1"/>
      <c r="O29" s="5"/>
    </row>
    <row r="30" spans="1:15" ht="15.75">
      <c r="A30" s="16">
        <v>23</v>
      </c>
      <c r="B30" s="17" t="s">
        <v>22</v>
      </c>
      <c r="C30" s="11">
        <v>119546.73</v>
      </c>
      <c r="D30" s="11">
        <v>125294.91</v>
      </c>
      <c r="E30" s="12">
        <f t="shared" si="0"/>
        <v>5748.180000000008</v>
      </c>
      <c r="F30" s="18">
        <f t="shared" si="1"/>
        <v>104.81</v>
      </c>
      <c r="G30" s="19">
        <v>660548</v>
      </c>
      <c r="H30" s="19">
        <v>657034</v>
      </c>
      <c r="I30" s="20">
        <f t="shared" si="2"/>
        <v>-3514</v>
      </c>
      <c r="J30" s="21">
        <f t="shared" si="3"/>
        <v>99.47</v>
      </c>
      <c r="N30" s="1"/>
      <c r="O30" s="5"/>
    </row>
    <row r="31" spans="1:15" ht="15.75">
      <c r="A31" s="16">
        <v>24</v>
      </c>
      <c r="B31" s="17" t="s">
        <v>23</v>
      </c>
      <c r="C31" s="11">
        <v>270234.04</v>
      </c>
      <c r="D31" s="11">
        <v>277874.15</v>
      </c>
      <c r="E31" s="12">
        <f t="shared" si="0"/>
        <v>7640.110000000044</v>
      </c>
      <c r="F31" s="18">
        <f t="shared" si="1"/>
        <v>102.83</v>
      </c>
      <c r="G31" s="19">
        <v>1362032</v>
      </c>
      <c r="H31" s="19">
        <v>1388802</v>
      </c>
      <c r="I31" s="20">
        <f t="shared" si="2"/>
        <v>26770</v>
      </c>
      <c r="J31" s="21">
        <f t="shared" si="3"/>
        <v>101.97</v>
      </c>
      <c r="N31" s="1"/>
      <c r="O31" s="5"/>
    </row>
    <row r="32" spans="1:15" ht="15.75">
      <c r="A32" s="16">
        <v>25</v>
      </c>
      <c r="B32" s="17" t="s">
        <v>24</v>
      </c>
      <c r="C32" s="11">
        <v>33017.53</v>
      </c>
      <c r="D32" s="11">
        <v>41665.42</v>
      </c>
      <c r="E32" s="12">
        <f t="shared" si="0"/>
        <v>8647.89</v>
      </c>
      <c r="F32" s="18">
        <f t="shared" si="1"/>
        <v>126.19</v>
      </c>
      <c r="G32" s="19">
        <v>196064</v>
      </c>
      <c r="H32" s="19">
        <v>250295</v>
      </c>
      <c r="I32" s="20">
        <f t="shared" si="2"/>
        <v>54231</v>
      </c>
      <c r="J32" s="21">
        <f t="shared" si="3"/>
        <v>127.66</v>
      </c>
      <c r="N32" s="1"/>
      <c r="O32" s="5"/>
    </row>
    <row r="33" spans="1:15" ht="15.75">
      <c r="A33" s="16">
        <v>26</v>
      </c>
      <c r="B33" s="17" t="s">
        <v>25</v>
      </c>
      <c r="C33" s="11">
        <v>99772.5</v>
      </c>
      <c r="D33" s="11">
        <v>89246.9</v>
      </c>
      <c r="E33" s="12">
        <f t="shared" si="0"/>
        <v>-10525.600000000006</v>
      </c>
      <c r="F33" s="18">
        <f t="shared" si="1"/>
        <v>89.45</v>
      </c>
      <c r="G33" s="19">
        <v>528933</v>
      </c>
      <c r="H33" s="19">
        <v>549979</v>
      </c>
      <c r="I33" s="20">
        <f t="shared" si="2"/>
        <v>21046</v>
      </c>
      <c r="J33" s="21">
        <f t="shared" si="3"/>
        <v>103.98</v>
      </c>
      <c r="N33" s="1"/>
      <c r="O33" s="5"/>
    </row>
    <row r="34" spans="1:15" ht="15.75">
      <c r="A34" s="16">
        <v>27</v>
      </c>
      <c r="B34" s="17" t="s">
        <v>26</v>
      </c>
      <c r="C34" s="11">
        <v>65370.68</v>
      </c>
      <c r="D34" s="11">
        <v>77482.81</v>
      </c>
      <c r="E34" s="12">
        <f t="shared" si="0"/>
        <v>12112.129999999997</v>
      </c>
      <c r="F34" s="18">
        <f t="shared" si="1"/>
        <v>118.53</v>
      </c>
      <c r="G34" s="19">
        <v>309776</v>
      </c>
      <c r="H34" s="19">
        <v>347063</v>
      </c>
      <c r="I34" s="20">
        <f t="shared" si="2"/>
        <v>37287</v>
      </c>
      <c r="J34" s="21">
        <f t="shared" si="3"/>
        <v>112.04</v>
      </c>
      <c r="N34" s="1"/>
      <c r="O34" s="5"/>
    </row>
    <row r="35" spans="1:15" ht="15.75">
      <c r="A35" s="16">
        <v>28</v>
      </c>
      <c r="B35" s="17" t="s">
        <v>27</v>
      </c>
      <c r="C35" s="11">
        <v>66572.49</v>
      </c>
      <c r="D35" s="11">
        <v>68758.44</v>
      </c>
      <c r="E35" s="12">
        <f t="shared" si="0"/>
        <v>2185.949999999997</v>
      </c>
      <c r="F35" s="18">
        <f t="shared" si="1"/>
        <v>103.28</v>
      </c>
      <c r="G35" s="19">
        <v>357881</v>
      </c>
      <c r="H35" s="19">
        <v>358713</v>
      </c>
      <c r="I35" s="20">
        <f t="shared" si="2"/>
        <v>832</v>
      </c>
      <c r="J35" s="21">
        <f t="shared" si="3"/>
        <v>100.23</v>
      </c>
      <c r="N35" s="1"/>
      <c r="O35" s="5"/>
    </row>
    <row r="36" spans="1:15" ht="15.75">
      <c r="A36" s="16">
        <v>29</v>
      </c>
      <c r="B36" s="17" t="s">
        <v>28</v>
      </c>
      <c r="C36" s="11">
        <v>103854.12</v>
      </c>
      <c r="D36" s="11">
        <v>130222.7</v>
      </c>
      <c r="E36" s="12">
        <f t="shared" si="0"/>
        <v>26368.58</v>
      </c>
      <c r="F36" s="18">
        <f t="shared" si="1"/>
        <v>125.39</v>
      </c>
      <c r="G36" s="19">
        <v>781409</v>
      </c>
      <c r="H36" s="19">
        <v>822803</v>
      </c>
      <c r="I36" s="20">
        <f t="shared" si="2"/>
        <v>41394</v>
      </c>
      <c r="J36" s="21">
        <f t="shared" si="3"/>
        <v>105.3</v>
      </c>
      <c r="N36" s="1"/>
      <c r="O36" s="5"/>
    </row>
    <row r="37" spans="1:15" ht="15.75">
      <c r="A37" s="16">
        <v>30</v>
      </c>
      <c r="B37" s="17" t="s">
        <v>29</v>
      </c>
      <c r="C37" s="11">
        <v>187438.07</v>
      </c>
      <c r="D37" s="11">
        <v>199025.73</v>
      </c>
      <c r="E37" s="12">
        <f t="shared" si="0"/>
        <v>11587.660000000003</v>
      </c>
      <c r="F37" s="18">
        <f t="shared" si="1"/>
        <v>106.18</v>
      </c>
      <c r="G37" s="19">
        <v>1335826</v>
      </c>
      <c r="H37" s="19">
        <v>1367325</v>
      </c>
      <c r="I37" s="20">
        <f t="shared" si="2"/>
        <v>31499</v>
      </c>
      <c r="J37" s="21">
        <f t="shared" si="3"/>
        <v>102.36</v>
      </c>
      <c r="N37" s="1"/>
      <c r="O37" s="5"/>
    </row>
    <row r="38" spans="1:15" ht="15.75">
      <c r="A38" s="16">
        <v>31</v>
      </c>
      <c r="B38" s="17" t="s">
        <v>30</v>
      </c>
      <c r="C38" s="11">
        <v>247803.78</v>
      </c>
      <c r="D38" s="11">
        <v>246875.95</v>
      </c>
      <c r="E38" s="12">
        <f t="shared" si="0"/>
        <v>-927.8299999999872</v>
      </c>
      <c r="F38" s="18">
        <f t="shared" si="1"/>
        <v>99.63</v>
      </c>
      <c r="G38" s="19">
        <v>1594850</v>
      </c>
      <c r="H38" s="19">
        <v>1573620</v>
      </c>
      <c r="I38" s="20">
        <f t="shared" si="2"/>
        <v>-21230</v>
      </c>
      <c r="J38" s="21">
        <f t="shared" si="3"/>
        <v>98.67</v>
      </c>
      <c r="N38" s="1"/>
      <c r="O38" s="5"/>
    </row>
    <row r="39" spans="1:15" ht="15.75">
      <c r="A39" s="16">
        <v>32</v>
      </c>
      <c r="B39" s="17" t="s">
        <v>31</v>
      </c>
      <c r="C39" s="11">
        <v>135877.11</v>
      </c>
      <c r="D39" s="11">
        <v>150614.72</v>
      </c>
      <c r="E39" s="12">
        <f t="shared" si="0"/>
        <v>14737.610000000015</v>
      </c>
      <c r="F39" s="18">
        <f t="shared" si="1"/>
        <v>110.85</v>
      </c>
      <c r="G39" s="19">
        <v>944228</v>
      </c>
      <c r="H39" s="19">
        <v>1014734</v>
      </c>
      <c r="I39" s="20">
        <f t="shared" si="2"/>
        <v>70506</v>
      </c>
      <c r="J39" s="21">
        <f t="shared" si="3"/>
        <v>107.47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89422.42</v>
      </c>
      <c r="D40" s="11">
        <v>93741.11</v>
      </c>
      <c r="E40" s="12">
        <f t="shared" si="0"/>
        <v>4318.690000000002</v>
      </c>
      <c r="F40" s="24">
        <f t="shared" si="1"/>
        <v>104.83</v>
      </c>
      <c r="G40" s="25">
        <v>621640</v>
      </c>
      <c r="H40" s="25">
        <v>642348</v>
      </c>
      <c r="I40" s="26">
        <f t="shared" si="2"/>
        <v>20708</v>
      </c>
      <c r="J40" s="27">
        <f t="shared" si="3"/>
        <v>103.33</v>
      </c>
      <c r="N40" s="1"/>
      <c r="O40" s="5"/>
    </row>
    <row r="41" spans="1:15" ht="16.5" thickBot="1">
      <c r="A41" s="28"/>
      <c r="B41" s="29" t="s">
        <v>33</v>
      </c>
      <c r="C41" s="30">
        <f>SUM(C8:C40)</f>
        <v>9773542.289999997</v>
      </c>
      <c r="D41" s="30">
        <f>SUM(D8:D40)</f>
        <v>10026497.270000001</v>
      </c>
      <c r="E41" s="30">
        <f t="shared" si="0"/>
        <v>252954.98000000417</v>
      </c>
      <c r="F41" s="31">
        <f t="shared" si="1"/>
        <v>102.59</v>
      </c>
      <c r="G41" s="30">
        <f>SUM(G8:G40)</f>
        <v>62700898</v>
      </c>
      <c r="H41" s="30">
        <f>SUM(H8:H40)</f>
        <v>64172644</v>
      </c>
      <c r="I41" s="30">
        <f t="shared" si="2"/>
        <v>1471746</v>
      </c>
      <c r="J41" s="31">
        <f t="shared" si="3"/>
        <v>102.35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1.1023622047244095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" width="5.75390625" style="47" customWidth="1"/>
    <col min="2" max="2" width="16.125" style="47" customWidth="1"/>
    <col min="3" max="3" width="8.75390625" style="47" customWidth="1"/>
    <col min="4" max="4" width="12.00390625" style="47" customWidth="1"/>
    <col min="5" max="5" width="9.875" style="47" customWidth="1"/>
    <col min="6" max="6" width="11.625" style="47" customWidth="1"/>
    <col min="7" max="7" width="12.00390625" style="47" customWidth="1"/>
    <col min="8" max="8" width="10.00390625" style="47" customWidth="1"/>
    <col min="9" max="9" width="10.875" style="47" customWidth="1"/>
    <col min="10" max="10" width="11.25390625" style="47" customWidth="1"/>
    <col min="11" max="11" width="7.375" style="47" customWidth="1"/>
    <col min="12" max="16384" width="9.125" style="47" customWidth="1"/>
  </cols>
  <sheetData>
    <row r="2" spans="1:11" ht="12.7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6"/>
      <c r="K2" s="6"/>
    </row>
    <row r="3" spans="1:11" ht="27.75" customHeight="1">
      <c r="A3" s="46"/>
      <c r="B3" s="46"/>
      <c r="C3" s="46"/>
      <c r="D3" s="46"/>
      <c r="E3" s="46"/>
      <c r="F3" s="46"/>
      <c r="G3" s="46"/>
      <c r="H3" s="46"/>
      <c r="I3" s="46"/>
      <c r="J3" s="6"/>
      <c r="K3" s="6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48" t="s">
        <v>46</v>
      </c>
      <c r="K4" s="48"/>
    </row>
    <row r="5" spans="1:11" ht="38.25" customHeight="1" thickBot="1">
      <c r="A5" s="49" t="s">
        <v>37</v>
      </c>
      <c r="B5" s="50" t="s">
        <v>45</v>
      </c>
      <c r="C5" s="51" t="s">
        <v>49</v>
      </c>
      <c r="D5" s="52"/>
      <c r="E5" s="53"/>
      <c r="F5" s="51" t="s">
        <v>54</v>
      </c>
      <c r="G5" s="52"/>
      <c r="H5" s="53"/>
      <c r="I5" s="51" t="s">
        <v>43</v>
      </c>
      <c r="J5" s="52"/>
      <c r="K5" s="53"/>
    </row>
    <row r="6" spans="1:11" ht="39" thickBot="1">
      <c r="A6" s="54"/>
      <c r="B6" s="55"/>
      <c r="C6" s="56" t="s">
        <v>40</v>
      </c>
      <c r="D6" s="57" t="s">
        <v>41</v>
      </c>
      <c r="E6" s="56" t="s">
        <v>42</v>
      </c>
      <c r="F6" s="56" t="s">
        <v>40</v>
      </c>
      <c r="G6" s="56" t="s">
        <v>41</v>
      </c>
      <c r="H6" s="56" t="s">
        <v>42</v>
      </c>
      <c r="I6" s="56" t="s">
        <v>40</v>
      </c>
      <c r="J6" s="56" t="s">
        <v>41</v>
      </c>
      <c r="K6" s="56" t="s">
        <v>42</v>
      </c>
    </row>
    <row r="7" spans="1:11" ht="13.5" thickBo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</row>
    <row r="8" spans="1:11" ht="12.75">
      <c r="A8" s="59">
        <v>1</v>
      </c>
      <c r="B8" s="60" t="s">
        <v>1</v>
      </c>
      <c r="C8" s="61">
        <v>37401298</v>
      </c>
      <c r="D8" s="62">
        <v>5652707.91</v>
      </c>
      <c r="E8" s="63">
        <f>ROUND(D8*100/C8,2)</f>
        <v>15.11</v>
      </c>
      <c r="F8" s="61">
        <v>37488477</v>
      </c>
      <c r="G8" s="62">
        <v>5588839.08</v>
      </c>
      <c r="H8" s="63">
        <f>ROUND(G8*100/F8,2)</f>
        <v>14.91</v>
      </c>
      <c r="I8" s="64">
        <f>ROUND(F8-C8,0)</f>
        <v>87179</v>
      </c>
      <c r="J8" s="65">
        <f>G8-D8</f>
        <v>-63868.830000000075</v>
      </c>
      <c r="K8" s="66">
        <f>H8-E8</f>
        <v>-0.1999999999999993</v>
      </c>
    </row>
    <row r="9" spans="1:11" ht="12.75">
      <c r="A9" s="67">
        <v>2</v>
      </c>
      <c r="B9" s="68" t="s">
        <v>44</v>
      </c>
      <c r="C9" s="69">
        <v>1810657</v>
      </c>
      <c r="D9" s="62">
        <v>252994.09</v>
      </c>
      <c r="E9" s="63">
        <f aca="true" t="shared" si="0" ref="E9:E41">ROUND(D9*100/C9,2)</f>
        <v>13.97</v>
      </c>
      <c r="F9" s="69">
        <v>1737054</v>
      </c>
      <c r="G9" s="62">
        <v>266491.16</v>
      </c>
      <c r="H9" s="63">
        <f aca="true" t="shared" si="1" ref="H9:H41">ROUND(G9*100/F9,2)</f>
        <v>15.34</v>
      </c>
      <c r="I9" s="70">
        <f aca="true" t="shared" si="2" ref="I9:I41">ROUND(F9-C9,0)</f>
        <v>-73603</v>
      </c>
      <c r="J9" s="71">
        <f aca="true" t="shared" si="3" ref="J9:K41">G9-D9</f>
        <v>13497.069999999978</v>
      </c>
      <c r="K9" s="72">
        <f t="shared" si="3"/>
        <v>1.3699999999999992</v>
      </c>
    </row>
    <row r="10" spans="1:11" ht="12.75">
      <c r="A10" s="67">
        <v>3</v>
      </c>
      <c r="B10" s="68" t="s">
        <v>2</v>
      </c>
      <c r="C10" s="69">
        <v>2137555</v>
      </c>
      <c r="D10" s="62">
        <v>341647.37</v>
      </c>
      <c r="E10" s="63">
        <f t="shared" si="0"/>
        <v>15.98</v>
      </c>
      <c r="F10" s="69">
        <v>2129905</v>
      </c>
      <c r="G10" s="62">
        <v>341170.5</v>
      </c>
      <c r="H10" s="63">
        <f t="shared" si="1"/>
        <v>16.02</v>
      </c>
      <c r="I10" s="70">
        <f>ROUND(F10-C10,0)</f>
        <v>-7650</v>
      </c>
      <c r="J10" s="71">
        <f t="shared" si="3"/>
        <v>-476.86999999999534</v>
      </c>
      <c r="K10" s="72">
        <f t="shared" si="3"/>
        <v>0.03999999999999915</v>
      </c>
    </row>
    <row r="11" spans="1:11" ht="12.75">
      <c r="A11" s="73">
        <v>4</v>
      </c>
      <c r="B11" s="74" t="s">
        <v>3</v>
      </c>
      <c r="C11" s="69">
        <v>1562196</v>
      </c>
      <c r="D11" s="62">
        <v>247176.19</v>
      </c>
      <c r="E11" s="75">
        <f t="shared" si="0"/>
        <v>15.82</v>
      </c>
      <c r="F11" s="69">
        <v>1660466</v>
      </c>
      <c r="G11" s="62">
        <v>259111.9</v>
      </c>
      <c r="H11" s="75">
        <f t="shared" si="1"/>
        <v>15.6</v>
      </c>
      <c r="I11" s="76">
        <f t="shared" si="2"/>
        <v>98270</v>
      </c>
      <c r="J11" s="77">
        <f t="shared" si="3"/>
        <v>11935.709999999992</v>
      </c>
      <c r="K11" s="72">
        <f t="shared" si="3"/>
        <v>-0.22000000000000064</v>
      </c>
    </row>
    <row r="12" spans="1:11" ht="12.75">
      <c r="A12" s="73">
        <v>5</v>
      </c>
      <c r="B12" s="74" t="s">
        <v>4</v>
      </c>
      <c r="C12" s="69">
        <v>463097</v>
      </c>
      <c r="D12" s="62">
        <v>71912.84</v>
      </c>
      <c r="E12" s="75">
        <f t="shared" si="0"/>
        <v>15.53</v>
      </c>
      <c r="F12" s="69">
        <v>488313</v>
      </c>
      <c r="G12" s="62">
        <v>80804.87</v>
      </c>
      <c r="H12" s="75">
        <f t="shared" si="1"/>
        <v>16.55</v>
      </c>
      <c r="I12" s="76">
        <f t="shared" si="2"/>
        <v>25216</v>
      </c>
      <c r="J12" s="77">
        <f t="shared" si="3"/>
        <v>8892.029999999999</v>
      </c>
      <c r="K12" s="72">
        <f t="shared" si="3"/>
        <v>1.0200000000000014</v>
      </c>
    </row>
    <row r="13" spans="1:11" ht="12.75">
      <c r="A13" s="67">
        <v>6</v>
      </c>
      <c r="B13" s="68" t="s">
        <v>5</v>
      </c>
      <c r="C13" s="69">
        <v>446105</v>
      </c>
      <c r="D13" s="62">
        <v>75060.48</v>
      </c>
      <c r="E13" s="63">
        <f t="shared" si="0"/>
        <v>16.83</v>
      </c>
      <c r="F13" s="69">
        <v>443329</v>
      </c>
      <c r="G13" s="62">
        <v>87124.54</v>
      </c>
      <c r="H13" s="63">
        <f t="shared" si="1"/>
        <v>19.65</v>
      </c>
      <c r="I13" s="70">
        <f t="shared" si="2"/>
        <v>-2776</v>
      </c>
      <c r="J13" s="71">
        <f t="shared" si="3"/>
        <v>12064.059999999998</v>
      </c>
      <c r="K13" s="72">
        <f t="shared" si="3"/>
        <v>2.8200000000000003</v>
      </c>
    </row>
    <row r="14" spans="1:11" ht="12.75">
      <c r="A14" s="67">
        <v>7</v>
      </c>
      <c r="B14" s="68" t="s">
        <v>6</v>
      </c>
      <c r="C14" s="69">
        <v>2422569</v>
      </c>
      <c r="D14" s="62">
        <v>422419.29</v>
      </c>
      <c r="E14" s="63">
        <f t="shared" si="0"/>
        <v>17.44</v>
      </c>
      <c r="F14" s="69">
        <v>2673036</v>
      </c>
      <c r="G14" s="62">
        <v>474572.82</v>
      </c>
      <c r="H14" s="63">
        <f t="shared" si="1"/>
        <v>17.75</v>
      </c>
      <c r="I14" s="70">
        <f t="shared" si="2"/>
        <v>250467</v>
      </c>
      <c r="J14" s="71">
        <f t="shared" si="3"/>
        <v>52153.53000000003</v>
      </c>
      <c r="K14" s="72">
        <f t="shared" si="3"/>
        <v>0.3099999999999987</v>
      </c>
    </row>
    <row r="15" spans="1:11" ht="12.75">
      <c r="A15" s="73">
        <v>8</v>
      </c>
      <c r="B15" s="74" t="s">
        <v>7</v>
      </c>
      <c r="C15" s="69">
        <v>1408362</v>
      </c>
      <c r="D15" s="62">
        <v>174436.61</v>
      </c>
      <c r="E15" s="75">
        <f t="shared" si="0"/>
        <v>12.39</v>
      </c>
      <c r="F15" s="69">
        <v>1982192</v>
      </c>
      <c r="G15" s="62">
        <v>253043.15</v>
      </c>
      <c r="H15" s="75">
        <f t="shared" si="1"/>
        <v>12.77</v>
      </c>
      <c r="I15" s="76">
        <f t="shared" si="2"/>
        <v>573830</v>
      </c>
      <c r="J15" s="77">
        <f t="shared" si="3"/>
        <v>78606.54000000001</v>
      </c>
      <c r="K15" s="72">
        <f t="shared" si="3"/>
        <v>0.379999999999999</v>
      </c>
    </row>
    <row r="16" spans="1:11" ht="12.75">
      <c r="A16" s="73">
        <v>9</v>
      </c>
      <c r="B16" s="74" t="s">
        <v>8</v>
      </c>
      <c r="C16" s="69">
        <v>167967</v>
      </c>
      <c r="D16" s="62">
        <v>25445.8</v>
      </c>
      <c r="E16" s="75">
        <f t="shared" si="0"/>
        <v>15.15</v>
      </c>
      <c r="F16" s="69">
        <v>158237</v>
      </c>
      <c r="G16" s="62">
        <v>23566.33</v>
      </c>
      <c r="H16" s="75">
        <f t="shared" si="1"/>
        <v>14.89</v>
      </c>
      <c r="I16" s="76">
        <f t="shared" si="2"/>
        <v>-9730</v>
      </c>
      <c r="J16" s="77">
        <f t="shared" si="3"/>
        <v>-1879.4699999999975</v>
      </c>
      <c r="K16" s="72">
        <f t="shared" si="3"/>
        <v>-0.2599999999999998</v>
      </c>
    </row>
    <row r="17" spans="1:11" ht="12.75">
      <c r="A17" s="67">
        <v>10</v>
      </c>
      <c r="B17" s="68" t="s">
        <v>9</v>
      </c>
      <c r="C17" s="69">
        <v>368316</v>
      </c>
      <c r="D17" s="62">
        <v>117846.09</v>
      </c>
      <c r="E17" s="63">
        <f t="shared" si="0"/>
        <v>32</v>
      </c>
      <c r="F17" s="69">
        <v>364634</v>
      </c>
      <c r="G17" s="62">
        <v>121667.68</v>
      </c>
      <c r="H17" s="63">
        <f t="shared" si="1"/>
        <v>33.37</v>
      </c>
      <c r="I17" s="70">
        <f>ROUND(F17-C17,0)</f>
        <v>-3682</v>
      </c>
      <c r="J17" s="71">
        <f t="shared" si="3"/>
        <v>3821.5899999999965</v>
      </c>
      <c r="K17" s="72">
        <f t="shared" si="3"/>
        <v>1.3699999999999974</v>
      </c>
    </row>
    <row r="18" spans="1:11" ht="12.75">
      <c r="A18" s="67">
        <v>11</v>
      </c>
      <c r="B18" s="68" t="s">
        <v>10</v>
      </c>
      <c r="C18" s="69">
        <v>227737</v>
      </c>
      <c r="D18" s="62">
        <v>36572.17</v>
      </c>
      <c r="E18" s="63">
        <f t="shared" si="0"/>
        <v>16.06</v>
      </c>
      <c r="F18" s="69">
        <v>261775</v>
      </c>
      <c r="G18" s="62">
        <v>32028.28</v>
      </c>
      <c r="H18" s="63">
        <f t="shared" si="1"/>
        <v>12.24</v>
      </c>
      <c r="I18" s="70">
        <f t="shared" si="2"/>
        <v>34038</v>
      </c>
      <c r="J18" s="71">
        <f t="shared" si="3"/>
        <v>-4543.889999999999</v>
      </c>
      <c r="K18" s="72">
        <f t="shared" si="3"/>
        <v>-3.8199999999999985</v>
      </c>
    </row>
    <row r="19" spans="1:11" ht="12.75">
      <c r="A19" s="67">
        <v>12</v>
      </c>
      <c r="B19" s="68" t="s">
        <v>11</v>
      </c>
      <c r="C19" s="69">
        <v>1194170</v>
      </c>
      <c r="D19" s="62">
        <v>227767.16</v>
      </c>
      <c r="E19" s="63">
        <f t="shared" si="0"/>
        <v>19.07</v>
      </c>
      <c r="F19" s="69">
        <v>1117556</v>
      </c>
      <c r="G19" s="62">
        <v>215908.52</v>
      </c>
      <c r="H19" s="63">
        <f t="shared" si="1"/>
        <v>19.32</v>
      </c>
      <c r="I19" s="70">
        <f t="shared" si="2"/>
        <v>-76614</v>
      </c>
      <c r="J19" s="71">
        <f t="shared" si="3"/>
        <v>-11858.640000000014</v>
      </c>
      <c r="K19" s="72">
        <f t="shared" si="3"/>
        <v>0.25</v>
      </c>
    </row>
    <row r="20" spans="1:11" ht="12.75">
      <c r="A20" s="73">
        <v>13</v>
      </c>
      <c r="B20" s="74" t="s">
        <v>12</v>
      </c>
      <c r="C20" s="69">
        <v>249747</v>
      </c>
      <c r="D20" s="62">
        <v>40710.22</v>
      </c>
      <c r="E20" s="75">
        <f t="shared" si="0"/>
        <v>16.3</v>
      </c>
      <c r="F20" s="69">
        <v>249098</v>
      </c>
      <c r="G20" s="62">
        <v>41688.29</v>
      </c>
      <c r="H20" s="75">
        <f t="shared" si="1"/>
        <v>16.74</v>
      </c>
      <c r="I20" s="76">
        <f t="shared" si="2"/>
        <v>-649</v>
      </c>
      <c r="J20" s="77">
        <f t="shared" si="3"/>
        <v>978.0699999999997</v>
      </c>
      <c r="K20" s="72">
        <f t="shared" si="3"/>
        <v>0.4399999999999977</v>
      </c>
    </row>
    <row r="21" spans="1:11" ht="12.75">
      <c r="A21" s="67">
        <v>14</v>
      </c>
      <c r="B21" s="68" t="s">
        <v>13</v>
      </c>
      <c r="C21" s="69">
        <v>1371079</v>
      </c>
      <c r="D21" s="62">
        <v>194950.77</v>
      </c>
      <c r="E21" s="63">
        <f t="shared" si="0"/>
        <v>14.22</v>
      </c>
      <c r="F21" s="69">
        <v>1498503</v>
      </c>
      <c r="G21" s="62">
        <v>231816.93</v>
      </c>
      <c r="H21" s="63">
        <f t="shared" si="1"/>
        <v>15.47</v>
      </c>
      <c r="I21" s="70">
        <f t="shared" si="2"/>
        <v>127424</v>
      </c>
      <c r="J21" s="71">
        <f t="shared" si="3"/>
        <v>36866.16</v>
      </c>
      <c r="K21" s="72">
        <f t="shared" si="3"/>
        <v>1.25</v>
      </c>
    </row>
    <row r="22" spans="1:11" ht="12.75">
      <c r="A22" s="67">
        <v>15</v>
      </c>
      <c r="B22" s="68" t="s">
        <v>14</v>
      </c>
      <c r="C22" s="69">
        <v>295224</v>
      </c>
      <c r="D22" s="62">
        <v>51084.79</v>
      </c>
      <c r="E22" s="63">
        <f t="shared" si="0"/>
        <v>17.3</v>
      </c>
      <c r="F22" s="69">
        <v>298253</v>
      </c>
      <c r="G22" s="62">
        <v>53084.36</v>
      </c>
      <c r="H22" s="63">
        <f t="shared" si="1"/>
        <v>17.8</v>
      </c>
      <c r="I22" s="70">
        <f t="shared" si="2"/>
        <v>3029</v>
      </c>
      <c r="J22" s="71">
        <f t="shared" si="3"/>
        <v>1999.5699999999997</v>
      </c>
      <c r="K22" s="72">
        <f t="shared" si="3"/>
        <v>0.5</v>
      </c>
    </row>
    <row r="23" spans="1:11" ht="12.75">
      <c r="A23" s="67">
        <v>16</v>
      </c>
      <c r="B23" s="68" t="s">
        <v>15</v>
      </c>
      <c r="C23" s="69">
        <v>657680</v>
      </c>
      <c r="D23" s="62">
        <v>108675.62</v>
      </c>
      <c r="E23" s="63">
        <f t="shared" si="0"/>
        <v>16.52</v>
      </c>
      <c r="F23" s="69">
        <v>715499</v>
      </c>
      <c r="G23" s="62">
        <v>114984.05</v>
      </c>
      <c r="H23" s="63">
        <f t="shared" si="1"/>
        <v>16.07</v>
      </c>
      <c r="I23" s="70">
        <f t="shared" si="2"/>
        <v>57819</v>
      </c>
      <c r="J23" s="71">
        <f t="shared" si="3"/>
        <v>6308.430000000008</v>
      </c>
      <c r="K23" s="72">
        <f t="shared" si="3"/>
        <v>-0.4499999999999993</v>
      </c>
    </row>
    <row r="24" spans="1:11" ht="12.75">
      <c r="A24" s="73">
        <v>17</v>
      </c>
      <c r="B24" s="74" t="s">
        <v>16</v>
      </c>
      <c r="C24" s="69">
        <v>316420</v>
      </c>
      <c r="D24" s="62">
        <v>52992.29</v>
      </c>
      <c r="E24" s="75">
        <f t="shared" si="0"/>
        <v>16.75</v>
      </c>
      <c r="F24" s="69">
        <v>353308</v>
      </c>
      <c r="G24" s="62">
        <v>57557.73</v>
      </c>
      <c r="H24" s="75">
        <f t="shared" si="1"/>
        <v>16.29</v>
      </c>
      <c r="I24" s="76">
        <f t="shared" si="2"/>
        <v>36888</v>
      </c>
      <c r="J24" s="77">
        <f t="shared" si="3"/>
        <v>4565.440000000002</v>
      </c>
      <c r="K24" s="72">
        <f t="shared" si="3"/>
        <v>-0.46000000000000085</v>
      </c>
    </row>
    <row r="25" spans="1:11" ht="12.75">
      <c r="A25" s="73">
        <v>18</v>
      </c>
      <c r="B25" s="74" t="s">
        <v>17</v>
      </c>
      <c r="C25" s="69">
        <v>380769</v>
      </c>
      <c r="D25" s="62">
        <v>61663.29</v>
      </c>
      <c r="E25" s="75">
        <f t="shared" si="0"/>
        <v>16.19</v>
      </c>
      <c r="F25" s="69">
        <v>427567</v>
      </c>
      <c r="G25" s="62">
        <v>69506.69</v>
      </c>
      <c r="H25" s="75">
        <f t="shared" si="1"/>
        <v>16.26</v>
      </c>
      <c r="I25" s="76">
        <f t="shared" si="2"/>
        <v>46798</v>
      </c>
      <c r="J25" s="77">
        <f t="shared" si="3"/>
        <v>7843.4000000000015</v>
      </c>
      <c r="K25" s="72">
        <f t="shared" si="3"/>
        <v>0.07000000000000028</v>
      </c>
    </row>
    <row r="26" spans="1:11" ht="12.75">
      <c r="A26" s="73">
        <v>19</v>
      </c>
      <c r="B26" s="74" t="s">
        <v>18</v>
      </c>
      <c r="C26" s="69">
        <v>227731</v>
      </c>
      <c r="D26" s="62">
        <v>32388.31</v>
      </c>
      <c r="E26" s="75">
        <f t="shared" si="0"/>
        <v>14.22</v>
      </c>
      <c r="F26" s="69">
        <v>219597</v>
      </c>
      <c r="G26" s="62">
        <v>32024.24</v>
      </c>
      <c r="H26" s="75">
        <f t="shared" si="1"/>
        <v>14.58</v>
      </c>
      <c r="I26" s="76">
        <f t="shared" si="2"/>
        <v>-8134</v>
      </c>
      <c r="J26" s="77">
        <f t="shared" si="3"/>
        <v>-364.0699999999997</v>
      </c>
      <c r="K26" s="72">
        <f t="shared" si="3"/>
        <v>0.35999999999999943</v>
      </c>
    </row>
    <row r="27" spans="1:11" ht="12.75">
      <c r="A27" s="67">
        <v>20</v>
      </c>
      <c r="B27" s="68" t="s">
        <v>19</v>
      </c>
      <c r="C27" s="69">
        <v>304668</v>
      </c>
      <c r="D27" s="62">
        <v>49681.2</v>
      </c>
      <c r="E27" s="63">
        <f t="shared" si="0"/>
        <v>16.31</v>
      </c>
      <c r="F27" s="69">
        <v>355235</v>
      </c>
      <c r="G27" s="62">
        <v>57069.79</v>
      </c>
      <c r="H27" s="63">
        <f t="shared" si="1"/>
        <v>16.07</v>
      </c>
      <c r="I27" s="70">
        <f t="shared" si="2"/>
        <v>50567</v>
      </c>
      <c r="J27" s="71">
        <f t="shared" si="3"/>
        <v>7388.590000000004</v>
      </c>
      <c r="K27" s="72">
        <f t="shared" si="3"/>
        <v>-0.23999999999999844</v>
      </c>
    </row>
    <row r="28" spans="1:11" ht="12.75">
      <c r="A28" s="67">
        <v>21</v>
      </c>
      <c r="B28" s="68" t="s">
        <v>20</v>
      </c>
      <c r="C28" s="69">
        <v>462423</v>
      </c>
      <c r="D28" s="62">
        <v>93607.26</v>
      </c>
      <c r="E28" s="63">
        <f t="shared" si="0"/>
        <v>20.24</v>
      </c>
      <c r="F28" s="69">
        <v>455648</v>
      </c>
      <c r="G28" s="62">
        <v>98258.51</v>
      </c>
      <c r="H28" s="63">
        <f t="shared" si="1"/>
        <v>21.56</v>
      </c>
      <c r="I28" s="70">
        <f t="shared" si="2"/>
        <v>-6775</v>
      </c>
      <c r="J28" s="71">
        <f t="shared" si="3"/>
        <v>4651.25</v>
      </c>
      <c r="K28" s="72">
        <f t="shared" si="3"/>
        <v>1.3200000000000003</v>
      </c>
    </row>
    <row r="29" spans="1:11" ht="12.75">
      <c r="A29" s="73">
        <v>22</v>
      </c>
      <c r="B29" s="74" t="s">
        <v>21</v>
      </c>
      <c r="C29" s="69">
        <v>131941</v>
      </c>
      <c r="D29" s="62">
        <v>22893.07</v>
      </c>
      <c r="E29" s="75">
        <f t="shared" si="0"/>
        <v>17.35</v>
      </c>
      <c r="F29" s="69">
        <v>122246</v>
      </c>
      <c r="G29" s="62">
        <v>25375.01</v>
      </c>
      <c r="H29" s="75">
        <f t="shared" si="1"/>
        <v>20.76</v>
      </c>
      <c r="I29" s="76">
        <f t="shared" si="2"/>
        <v>-9695</v>
      </c>
      <c r="J29" s="77">
        <f t="shared" si="3"/>
        <v>2481.9399999999987</v>
      </c>
      <c r="K29" s="72">
        <f t="shared" si="3"/>
        <v>3.41</v>
      </c>
    </row>
    <row r="30" spans="1:11" ht="12.75">
      <c r="A30" s="73">
        <v>23</v>
      </c>
      <c r="B30" s="74" t="s">
        <v>22</v>
      </c>
      <c r="C30" s="69">
        <v>660548</v>
      </c>
      <c r="D30" s="62">
        <v>119546.73</v>
      </c>
      <c r="E30" s="75">
        <f t="shared" si="0"/>
        <v>18.1</v>
      </c>
      <c r="F30" s="69">
        <v>657034</v>
      </c>
      <c r="G30" s="62">
        <v>125294.91</v>
      </c>
      <c r="H30" s="75">
        <f t="shared" si="1"/>
        <v>19.07</v>
      </c>
      <c r="I30" s="76">
        <f t="shared" si="2"/>
        <v>-3514</v>
      </c>
      <c r="J30" s="77">
        <f t="shared" si="3"/>
        <v>5748.180000000008</v>
      </c>
      <c r="K30" s="72">
        <f t="shared" si="3"/>
        <v>0.9699999999999989</v>
      </c>
    </row>
    <row r="31" spans="1:11" ht="12.75">
      <c r="A31" s="67">
        <v>24</v>
      </c>
      <c r="B31" s="68" t="s">
        <v>23</v>
      </c>
      <c r="C31" s="69">
        <v>1362032</v>
      </c>
      <c r="D31" s="62">
        <v>270234.04</v>
      </c>
      <c r="E31" s="63">
        <f t="shared" si="0"/>
        <v>19.84</v>
      </c>
      <c r="F31" s="69">
        <v>1388802</v>
      </c>
      <c r="G31" s="62">
        <v>277874.15</v>
      </c>
      <c r="H31" s="63">
        <f t="shared" si="1"/>
        <v>20.01</v>
      </c>
      <c r="I31" s="70">
        <f t="shared" si="2"/>
        <v>26770</v>
      </c>
      <c r="J31" s="71">
        <f t="shared" si="3"/>
        <v>7640.110000000044</v>
      </c>
      <c r="K31" s="72">
        <f t="shared" si="3"/>
        <v>0.1700000000000017</v>
      </c>
    </row>
    <row r="32" spans="1:11" ht="12.75">
      <c r="A32" s="73">
        <v>25</v>
      </c>
      <c r="B32" s="74" t="s">
        <v>24</v>
      </c>
      <c r="C32" s="69">
        <v>196064</v>
      </c>
      <c r="D32" s="62">
        <v>33017.53</v>
      </c>
      <c r="E32" s="75">
        <f t="shared" si="0"/>
        <v>16.84</v>
      </c>
      <c r="F32" s="69">
        <v>250295</v>
      </c>
      <c r="G32" s="62">
        <v>41665.42</v>
      </c>
      <c r="H32" s="75">
        <f t="shared" si="1"/>
        <v>16.65</v>
      </c>
      <c r="I32" s="76">
        <f t="shared" si="2"/>
        <v>54231</v>
      </c>
      <c r="J32" s="77">
        <f t="shared" si="3"/>
        <v>8647.89</v>
      </c>
      <c r="K32" s="72">
        <f t="shared" si="3"/>
        <v>-0.19000000000000128</v>
      </c>
    </row>
    <row r="33" spans="1:11" ht="12.75">
      <c r="A33" s="67">
        <v>26</v>
      </c>
      <c r="B33" s="68" t="s">
        <v>25</v>
      </c>
      <c r="C33" s="69">
        <v>528933</v>
      </c>
      <c r="D33" s="62">
        <v>99772.5</v>
      </c>
      <c r="E33" s="63">
        <f t="shared" si="0"/>
        <v>18.86</v>
      </c>
      <c r="F33" s="69">
        <v>549979</v>
      </c>
      <c r="G33" s="62">
        <v>89246.9</v>
      </c>
      <c r="H33" s="63">
        <f t="shared" si="1"/>
        <v>16.23</v>
      </c>
      <c r="I33" s="70">
        <f t="shared" si="2"/>
        <v>21046</v>
      </c>
      <c r="J33" s="71">
        <f t="shared" si="3"/>
        <v>-10525.600000000006</v>
      </c>
      <c r="K33" s="72">
        <f t="shared" si="3"/>
        <v>-2.629999999999999</v>
      </c>
    </row>
    <row r="34" spans="1:11" ht="12.75">
      <c r="A34" s="67">
        <v>27</v>
      </c>
      <c r="B34" s="68" t="s">
        <v>26</v>
      </c>
      <c r="C34" s="69">
        <v>309776</v>
      </c>
      <c r="D34" s="62">
        <v>65370.68</v>
      </c>
      <c r="E34" s="63">
        <f t="shared" si="0"/>
        <v>21.1</v>
      </c>
      <c r="F34" s="69">
        <v>347063</v>
      </c>
      <c r="G34" s="62">
        <v>77482.81</v>
      </c>
      <c r="H34" s="63">
        <f t="shared" si="1"/>
        <v>22.33</v>
      </c>
      <c r="I34" s="70">
        <f t="shared" si="2"/>
        <v>37287</v>
      </c>
      <c r="J34" s="71">
        <f t="shared" si="3"/>
        <v>12112.129999999997</v>
      </c>
      <c r="K34" s="72">
        <f t="shared" si="3"/>
        <v>1.2299999999999969</v>
      </c>
    </row>
    <row r="35" spans="1:11" ht="12.75">
      <c r="A35" s="67">
        <v>28</v>
      </c>
      <c r="B35" s="68" t="s">
        <v>27</v>
      </c>
      <c r="C35" s="69">
        <v>357881</v>
      </c>
      <c r="D35" s="62">
        <v>66572.49</v>
      </c>
      <c r="E35" s="63">
        <f t="shared" si="0"/>
        <v>18.6</v>
      </c>
      <c r="F35" s="69">
        <v>358713</v>
      </c>
      <c r="G35" s="62">
        <v>68758.44</v>
      </c>
      <c r="H35" s="63">
        <f t="shared" si="1"/>
        <v>19.17</v>
      </c>
      <c r="I35" s="70">
        <f t="shared" si="2"/>
        <v>832</v>
      </c>
      <c r="J35" s="71">
        <f t="shared" si="3"/>
        <v>2185.949999999997</v>
      </c>
      <c r="K35" s="72">
        <f t="shared" si="3"/>
        <v>0.5700000000000003</v>
      </c>
    </row>
    <row r="36" spans="1:11" ht="12.75">
      <c r="A36" s="73">
        <v>29</v>
      </c>
      <c r="B36" s="74" t="s">
        <v>28</v>
      </c>
      <c r="C36" s="69">
        <v>781409</v>
      </c>
      <c r="D36" s="62">
        <v>103854.12</v>
      </c>
      <c r="E36" s="75">
        <f t="shared" si="0"/>
        <v>13.29</v>
      </c>
      <c r="F36" s="69">
        <v>822803</v>
      </c>
      <c r="G36" s="62">
        <v>130222.7</v>
      </c>
      <c r="H36" s="75">
        <f t="shared" si="1"/>
        <v>15.83</v>
      </c>
      <c r="I36" s="76">
        <f t="shared" si="2"/>
        <v>41394</v>
      </c>
      <c r="J36" s="77">
        <f t="shared" si="3"/>
        <v>26368.58</v>
      </c>
      <c r="K36" s="72">
        <f t="shared" si="3"/>
        <v>2.540000000000001</v>
      </c>
    </row>
    <row r="37" spans="1:11" ht="12.75">
      <c r="A37" s="73">
        <v>30</v>
      </c>
      <c r="B37" s="74" t="s">
        <v>29</v>
      </c>
      <c r="C37" s="69">
        <v>1335826</v>
      </c>
      <c r="D37" s="62">
        <v>187438.07</v>
      </c>
      <c r="E37" s="75">
        <f t="shared" si="0"/>
        <v>14.03</v>
      </c>
      <c r="F37" s="69">
        <v>1367325</v>
      </c>
      <c r="G37" s="62">
        <v>199025.73</v>
      </c>
      <c r="H37" s="75">
        <f t="shared" si="1"/>
        <v>14.56</v>
      </c>
      <c r="I37" s="76">
        <f t="shared" si="2"/>
        <v>31499</v>
      </c>
      <c r="J37" s="77">
        <f t="shared" si="3"/>
        <v>11587.660000000003</v>
      </c>
      <c r="K37" s="72">
        <f t="shared" si="3"/>
        <v>0.5300000000000011</v>
      </c>
    </row>
    <row r="38" spans="1:11" ht="12.75">
      <c r="A38" s="73">
        <v>31</v>
      </c>
      <c r="B38" s="74" t="s">
        <v>30</v>
      </c>
      <c r="C38" s="69">
        <v>1594850</v>
      </c>
      <c r="D38" s="62">
        <v>247803.78</v>
      </c>
      <c r="E38" s="75">
        <f t="shared" si="0"/>
        <v>15.54</v>
      </c>
      <c r="F38" s="69">
        <v>1573620</v>
      </c>
      <c r="G38" s="62">
        <v>246875.95</v>
      </c>
      <c r="H38" s="75">
        <f t="shared" si="1"/>
        <v>15.69</v>
      </c>
      <c r="I38" s="76">
        <f t="shared" si="2"/>
        <v>-21230</v>
      </c>
      <c r="J38" s="77">
        <f t="shared" si="3"/>
        <v>-927.8299999999872</v>
      </c>
      <c r="K38" s="72">
        <f t="shared" si="3"/>
        <v>0.15000000000000036</v>
      </c>
    </row>
    <row r="39" spans="1:11" ht="12.75">
      <c r="A39" s="73">
        <v>32</v>
      </c>
      <c r="B39" s="74" t="s">
        <v>31</v>
      </c>
      <c r="C39" s="69">
        <v>944228</v>
      </c>
      <c r="D39" s="62">
        <v>135877.11</v>
      </c>
      <c r="E39" s="75">
        <f t="shared" si="0"/>
        <v>14.39</v>
      </c>
      <c r="F39" s="69">
        <v>1014734</v>
      </c>
      <c r="G39" s="62">
        <v>150614.72</v>
      </c>
      <c r="H39" s="75">
        <f t="shared" si="1"/>
        <v>14.84</v>
      </c>
      <c r="I39" s="76">
        <f t="shared" si="2"/>
        <v>70506</v>
      </c>
      <c r="J39" s="77">
        <f t="shared" si="3"/>
        <v>14737.610000000015</v>
      </c>
      <c r="K39" s="72">
        <f t="shared" si="3"/>
        <v>0.4499999999999993</v>
      </c>
    </row>
    <row r="40" spans="1:11" ht="13.5" thickBot="1">
      <c r="A40" s="73">
        <v>33</v>
      </c>
      <c r="B40" s="78" t="s">
        <v>32</v>
      </c>
      <c r="C40" s="79">
        <v>621640</v>
      </c>
      <c r="D40" s="62">
        <v>89422.42</v>
      </c>
      <c r="E40" s="80">
        <f t="shared" si="0"/>
        <v>14.38</v>
      </c>
      <c r="F40" s="79">
        <v>642348</v>
      </c>
      <c r="G40" s="62">
        <v>93741.11</v>
      </c>
      <c r="H40" s="80">
        <f t="shared" si="1"/>
        <v>14.59</v>
      </c>
      <c r="I40" s="81">
        <f t="shared" si="2"/>
        <v>20708</v>
      </c>
      <c r="J40" s="82">
        <f t="shared" si="3"/>
        <v>4318.690000000002</v>
      </c>
      <c r="K40" s="83">
        <f t="shared" si="3"/>
        <v>0.20999999999999908</v>
      </c>
    </row>
    <row r="41" spans="1:11" ht="13.5" thickBot="1">
      <c r="A41" s="32"/>
      <c r="B41" s="84" t="s">
        <v>33</v>
      </c>
      <c r="C41" s="86">
        <f>SUM(C8:C40)</f>
        <v>62700898</v>
      </c>
      <c r="D41" s="86">
        <f>SUM(D8:D40)</f>
        <v>9773542.289999997</v>
      </c>
      <c r="E41" s="87">
        <f t="shared" si="0"/>
        <v>15.59</v>
      </c>
      <c r="F41" s="86">
        <f>SUM(F8:F40)</f>
        <v>64172644</v>
      </c>
      <c r="G41" s="86">
        <f>SUM(G8:G40)</f>
        <v>10026497.270000001</v>
      </c>
      <c r="H41" s="87">
        <f t="shared" si="1"/>
        <v>15.62</v>
      </c>
      <c r="I41" s="88">
        <f t="shared" si="2"/>
        <v>1471746</v>
      </c>
      <c r="J41" s="88">
        <f>G41-D41</f>
        <v>252954.98000000417</v>
      </c>
      <c r="K41" s="85">
        <f t="shared" si="3"/>
        <v>0.02999999999999936</v>
      </c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Бабась А.А.</cp:lastModifiedBy>
  <cp:lastPrinted>2016-02-11T07:21:13Z</cp:lastPrinted>
  <dcterms:created xsi:type="dcterms:W3CDTF">2005-05-17T11:24:02Z</dcterms:created>
  <dcterms:modified xsi:type="dcterms:W3CDTF">2016-02-11T15:27:16Z</dcterms:modified>
  <cp:category/>
  <cp:version/>
  <cp:contentType/>
  <cp:contentStatus/>
</cp:coreProperties>
</file>